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https://d.docs.live.net/3182ed18cc500543/Área de Trabalho/Bayer/Dados Metereologicos/Clima Uel/"/>
    </mc:Choice>
  </mc:AlternateContent>
  <xr:revisionPtr revIDLastSave="9" documentId="11_800E53E1144D79C90E153E4521745B6B97993C48" xr6:coauthVersionLast="43" xr6:coauthVersionMax="43" xr10:uidLastSave="{30A071E2-429D-42C2-9A78-EF1FC7A84325}"/>
  <bookViews>
    <workbookView xWindow="-120" yWindow="-120" windowWidth="20730" windowHeight="11040" tabRatio="749" activeTab="11" xr2:uid="{00000000-000D-0000-FFFF-FFFF00000000}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DADOS PLUV. 2023" sheetId="3" r:id="rId14"/>
    <sheet name="TABELA CHUVAS MÊS" sheetId="1" r:id="rId15"/>
    <sheet name="Sheet2" sheetId="18" r:id="rId16"/>
    <sheet name="TEMP. MAX. e MIN." sheetId="2" r:id="rId17"/>
  </sheets>
  <calcPr calcId="181029"/>
</workbook>
</file>

<file path=xl/calcChain.xml><?xml version="1.0" encoding="utf-8"?>
<calcChain xmlns="http://schemas.openxmlformats.org/spreadsheetml/2006/main">
  <c r="J35" i="5" l="1"/>
  <c r="K35" i="5"/>
  <c r="L35" i="5"/>
  <c r="I35" i="5"/>
  <c r="I34" i="5"/>
  <c r="J35" i="16"/>
  <c r="D35" i="16" s="1"/>
  <c r="L35" i="16"/>
  <c r="I35" i="16"/>
  <c r="I34" i="11"/>
  <c r="I34" i="7"/>
  <c r="I34" i="16"/>
  <c r="E18" i="16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K35" i="16" l="1"/>
  <c r="F35" i="16" s="1"/>
  <c r="E32" i="1"/>
  <c r="F35" i="5"/>
  <c r="D35" i="5"/>
  <c r="I34" i="15"/>
  <c r="E18" i="15" s="1"/>
  <c r="D35" i="15"/>
  <c r="K34" i="15"/>
  <c r="L34" i="15"/>
  <c r="L35" i="15" s="1"/>
  <c r="I34" i="14"/>
  <c r="E18" i="14" s="1"/>
  <c r="J34" i="14"/>
  <c r="J35" i="14" s="1"/>
  <c r="D35" i="14" s="1"/>
  <c r="K34" i="14"/>
  <c r="K35" i="14" s="1"/>
  <c r="F35" i="14" s="1"/>
  <c r="L34" i="14"/>
  <c r="L35" i="14" s="1"/>
  <c r="J34" i="13"/>
  <c r="E18" i="13" s="1"/>
  <c r="K34" i="13"/>
  <c r="K35" i="13" s="1"/>
  <c r="D35" i="13" s="1"/>
  <c r="L34" i="13"/>
  <c r="L35" i="13" s="1"/>
  <c r="F35" i="13" s="1"/>
  <c r="M34" i="13"/>
  <c r="M35" i="13" s="1"/>
  <c r="J34" i="12"/>
  <c r="E18" i="12" s="1"/>
  <c r="K34" i="12"/>
  <c r="K35" i="12" s="1"/>
  <c r="D35" i="12" s="1"/>
  <c r="L34" i="12"/>
  <c r="L35" i="12" s="1"/>
  <c r="F35" i="12" s="1"/>
  <c r="M34" i="12"/>
  <c r="M35" i="12" s="1"/>
  <c r="E18" i="11"/>
  <c r="J34" i="11"/>
  <c r="J35" i="11" s="1"/>
  <c r="D35" i="11" s="1"/>
  <c r="K34" i="11"/>
  <c r="K35" i="11" s="1"/>
  <c r="F35" i="11" s="1"/>
  <c r="L34" i="11"/>
  <c r="L35" i="11" s="1"/>
  <c r="J34" i="10"/>
  <c r="E18" i="10" s="1"/>
  <c r="F68" i="3" s="1"/>
  <c r="K34" i="10"/>
  <c r="K35" i="10" s="1"/>
  <c r="D35" i="10" s="1"/>
  <c r="L34" i="10"/>
  <c r="L35" i="10" s="1"/>
  <c r="F35" i="10" s="1"/>
  <c r="M34" i="10"/>
  <c r="M35" i="10" s="1"/>
  <c r="J35" i="9"/>
  <c r="E18" i="9" s="1"/>
  <c r="K35" i="9"/>
  <c r="K36" i="9" s="1"/>
  <c r="D35" i="9" s="1"/>
  <c r="L35" i="9"/>
  <c r="L36" i="9" s="1"/>
  <c r="F35" i="9" s="1"/>
  <c r="M35" i="9"/>
  <c r="M36" i="9" s="1"/>
  <c r="I34" i="8"/>
  <c r="E18" i="8" s="1"/>
  <c r="J34" i="8"/>
  <c r="J35" i="8" s="1"/>
  <c r="D35" i="8" s="1"/>
  <c r="K34" i="8"/>
  <c r="K35" i="8" s="1"/>
  <c r="F35" i="8" s="1"/>
  <c r="L34" i="8"/>
  <c r="L35" i="8" s="1"/>
  <c r="M34" i="3"/>
  <c r="J34" i="7"/>
  <c r="J35" i="7" s="1"/>
  <c r="D35" i="7" s="1"/>
  <c r="K34" i="7"/>
  <c r="K35" i="7" s="1"/>
  <c r="F35" i="7" s="1"/>
  <c r="L34" i="7"/>
  <c r="L35" i="7" s="1"/>
  <c r="F34" i="3"/>
  <c r="M17" i="3"/>
  <c r="I34" i="4"/>
  <c r="F17" i="3" s="1"/>
  <c r="J34" i="4"/>
  <c r="J35" i="4" s="1"/>
  <c r="D35" i="4" s="1"/>
  <c r="K34" i="4"/>
  <c r="K35" i="4" s="1"/>
  <c r="F35" i="4" s="1"/>
  <c r="L34" i="4"/>
  <c r="L35" i="4" s="1"/>
  <c r="B4" i="1"/>
  <c r="E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B5" i="1"/>
  <c r="E5" i="1"/>
  <c r="N5" i="1"/>
  <c r="B6" i="1"/>
  <c r="E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1" i="1"/>
  <c r="E41" i="1"/>
  <c r="H41" i="1"/>
  <c r="K4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Q41" i="1"/>
  <c r="B42" i="1"/>
  <c r="E42" i="1"/>
  <c r="H42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Q42" i="1"/>
  <c r="B43" i="1"/>
  <c r="E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Q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F85" i="3"/>
  <c r="F102" i="3" l="1"/>
  <c r="M51" i="3"/>
  <c r="K35" i="15"/>
  <c r="F35" i="15" s="1"/>
  <c r="E18" i="7"/>
  <c r="M68" i="3"/>
  <c r="B72" i="1"/>
  <c r="Q35" i="1"/>
  <c r="E18" i="5"/>
  <c r="N35" i="1"/>
  <c r="K35" i="1"/>
  <c r="E35" i="1"/>
  <c r="E18" i="4"/>
  <c r="B35" i="1"/>
  <c r="E72" i="1"/>
  <c r="F51" i="3"/>
  <c r="H35" i="1"/>
  <c r="Q72" i="1"/>
  <c r="M102" i="3"/>
  <c r="N72" i="1"/>
  <c r="M85" i="3"/>
  <c r="K72" i="1"/>
  <c r="H72" i="1"/>
</calcChain>
</file>

<file path=xl/sharedStrings.xml><?xml version="1.0" encoding="utf-8"?>
<sst xmlns="http://schemas.openxmlformats.org/spreadsheetml/2006/main" count="205" uniqueCount="48">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</sst>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9]d\-mmm\-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0-46B9-BFD9-791206F2D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EC-474E-AA4B-F13644C4FCC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88-4A5F-8CD6-A539468052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AB-4442-AA58-EB9D7F2035D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7C-4EC1-A441-86E8B78FEA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973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3072"/>
        <c:axId val="62564992"/>
      </c:barChart>
      <c:dateAx>
        <c:axId val="625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4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64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3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745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8-42F2-A005-BBBA133C0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68-42F2-A005-BBBA133C0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68-42F2-A005-BBBA133C0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68-42F2-A005-BBBA133C0F51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FF-40FF-85B3-E7C43D108DC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760"/>
        <c:axId val="62640128"/>
      </c:lineChart>
      <c:dateAx>
        <c:axId val="626137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4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640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13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46"/>
          <c:y val="3.548379087749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74757923926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8784"/>
        <c:axId val="62520704"/>
      </c:barChart>
      <c:dateAx>
        <c:axId val="62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211"/>
              <c:y val="0.919356246009789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20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20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187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8"/>
          <c:y val="3.6544911052785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B1-420A-917D-12BB0B243B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84160"/>
        <c:axId val="62714624"/>
      </c:lineChart>
      <c:dateAx>
        <c:axId val="626841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146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7146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8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946"/>
          <c:h val="7.9734251968504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926879942244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4336"/>
        <c:axId val="66744704"/>
      </c:barChart>
      <c:dateAx>
        <c:axId val="667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44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6744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34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B5-4151-8870-A34D147A946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9504"/>
        <c:axId val="62871040"/>
      </c:lineChart>
      <c:dateAx>
        <c:axId val="628695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710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871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695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6124717918381"/>
          <c:y val="0.17857212058268454"/>
          <c:w val="0.82952267160159465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36736"/>
        <c:axId val="110694784"/>
      </c:barChart>
      <c:dateAx>
        <c:axId val="668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94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694784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8367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88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9515838269439"/>
          <c:y val="0.17460385123640271"/>
          <c:w val="0.86287097604945018"/>
          <c:h val="0.507938476324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8037449518714501E-2"/>
                  <c:y val="0.64285963409766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2704"/>
        <c:axId val="110747648"/>
      </c:barChart>
      <c:dateAx>
        <c:axId val="1107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5"/>
              <c:y val="0.8888922668450225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476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47648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126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12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202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689131040668"/>
          <c:y val="0.17857212058268454"/>
          <c:w val="0.84166837904536751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853941634558408E-2"/>
                  <c:y val="3.2033504151870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8240"/>
        <c:axId val="110796800"/>
      </c:barChart>
      <c:dateAx>
        <c:axId val="1107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426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968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968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782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97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7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1457635848571"/>
          <c:y val="0.17529880478087728"/>
          <c:w val="0.83966417718259356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995916685514092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680"/>
        <c:axId val="110857600"/>
      </c:barChart>
      <c:dateAx>
        <c:axId val="1108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94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7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8576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58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5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05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3344"/>
        <c:axId val="111115264"/>
      </c:barChart>
      <c:dateAx>
        <c:axId val="111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52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152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33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526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CC-4D06-9CE9-07E241DD6F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CC-4D06-9CE9-07E241DD6F7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401905644147561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0304"/>
        <c:axId val="111172224"/>
      </c:barChart>
      <c:dateAx>
        <c:axId val="111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2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7222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0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529880478087728"/>
          <c:w val="0.84033613445378164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7264"/>
        <c:axId val="111229184"/>
      </c:barChart>
      <c:dateAx>
        <c:axId val="1112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9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22918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7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41935483871074"/>
          <c:w val="0.84232365145228261"/>
          <c:h val="0.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0608"/>
        <c:axId val="111302528"/>
      </c:barChart>
      <c:dateAx>
        <c:axId val="1113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2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30252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0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705"/>
          <c:w val="0.22406639004149526"/>
          <c:h val="8.8709793628737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3858944733"/>
          <c:y val="0.17460385123640271"/>
          <c:w val="0.82809393854400082"/>
          <c:h val="0.5198432843629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32244701976812E-2"/>
                  <c:y val="0.64682790344394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8640"/>
        <c:axId val="111027712"/>
      </c:barChart>
      <c:dateAx>
        <c:axId val="11132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277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2771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132E-2"/>
              <c:y val="0.28571550177849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2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516E-2"/>
          <c:y val="0.89286028435634657"/>
          <c:w val="0.22641553453617158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1418196162727E-2"/>
          <c:y val="0.19521912350597687"/>
          <c:w val="0.84090993925734769"/>
          <c:h val="0.5019920318725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59193626604781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7920"/>
        <c:axId val="111076480"/>
      </c:barChart>
      <c:dateAx>
        <c:axId val="111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76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7648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57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862E-2"/>
          <c:y val="0.89243036480904625"/>
          <c:w val="0.22314071278280295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833"/>
          <c:h val="0.50201000098048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0718962843634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77024"/>
        <c:axId val="111403776"/>
      </c:barChart>
      <c:dateAx>
        <c:axId val="1113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403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403776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77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543E-2"/>
          <c:y val="0.89156947178477697"/>
          <c:w val="0.22546972860125261"/>
          <c:h val="8.835383858267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77"/>
          <c:y val="4.0650254686543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107072308315"/>
          <c:y val="0.17886249866019957"/>
          <c:w val="0.84265180725084443"/>
          <c:h val="0.495936928103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26272"/>
      </c:barChart>
      <c:dateAx>
        <c:axId val="1115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269"/>
              <c:y val="0.8821171661842631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262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526272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5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15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232E-2"/>
          <c:y val="0.89024721712157895"/>
          <c:w val="0.22360291920031666"/>
          <c:h val="8.9431390246179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101479915417E-2"/>
          <c:y val="0.12946428571428639"/>
          <c:w val="0.84566596194503152"/>
          <c:h val="0.51785714285714257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96-4991-ACDA-46B42B369C7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96-4991-ACDA-46B42B369C7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96-4991-ACDA-46B42B369C7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2592"/>
        <c:axId val="61504128"/>
      </c:lineChart>
      <c:dateAx>
        <c:axId val="615025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504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2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612"/>
          <c:y val="2.272733607414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1363661584831312"/>
          <c:w val="0.85366023100115762"/>
          <c:h val="0.50454657436650918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30-4411-917D-51AB0CBF8E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8256"/>
        <c:axId val="111889792"/>
      </c:lineChart>
      <c:dateAx>
        <c:axId val="1118882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9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889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82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18602652568"/>
          <c:w val="0.43699279952531517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8035"/>
          <c:h val="0.429864253393668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B8-49BE-8546-5AD37D6A8B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2752"/>
        <c:axId val="111968640"/>
      </c:lineChart>
      <c:dateAx>
        <c:axId val="111962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8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9686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2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10-47D1-BA33-4E0D449116B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634790751599829"/>
          <c:w val="0.85366023100115762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3B-4092-BEDC-72CF6563F4A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76800"/>
        <c:axId val="111682688"/>
      </c:lineChart>
      <c:dateAx>
        <c:axId val="1116768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82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682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7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43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3C-484F-B937-71A2F9096D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5616"/>
        <c:axId val="112097152"/>
      </c:lineChart>
      <c:dateAx>
        <c:axId val="1120956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7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9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5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617"/>
          <c:h val="0.1090914951420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58-419D-98C3-89A54015D0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0752"/>
        <c:axId val="112011904"/>
      </c:lineChart>
      <c:dateAx>
        <c:axId val="112010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1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119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0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9"/>
          <c:h val="0.11009209375143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5D-4199-8675-10533038F5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4016"/>
        <c:axId val="112135552"/>
      </c:lineChart>
      <c:dateAx>
        <c:axId val="11213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55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1355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56357702488"/>
          <c:w val="0.43699279952531517"/>
          <c:h val="0.10909158827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75"/>
          <c:y val="4.090911202471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CF-4D38-98A5-4DAC4D1B3C4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048"/>
        <c:axId val="112288128"/>
      </c:lineChart>
      <c:dateAx>
        <c:axId val="11227404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88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88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42E-2"/>
          <c:y val="0.8590927461500969"/>
          <c:w val="0.45073474236773026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8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178167710864785"/>
          <c:w val="0.85366023100115762"/>
          <c:h val="0.4246594278834363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3F-4206-85FF-6673E089925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15168"/>
      </c:lineChart>
      <c:dateAx>
        <c:axId val="11221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51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151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9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634790751599829"/>
          <c:w val="0.84968684759916779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3-4DDF-A172-1F89337359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9568"/>
        <c:axId val="112351104"/>
      </c:lineChart>
      <c:dateAx>
        <c:axId val="11234956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5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351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4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62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86"/>
          <c:y val="4.5248881334767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807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FE-42C0-B070-7BAB719382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1776"/>
        <c:axId val="112413312"/>
      </c:lineChart>
      <c:dateAx>
        <c:axId val="11241177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3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3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1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520367222820115"/>
          <c:w val="0.43699279952531517"/>
          <c:h val="0.108597130204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98"/>
          <c:y val="4.5248953546234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193"/>
          <c:h val="0.42081447963801161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82-4486-8265-82C4F0A89A3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5792"/>
        <c:axId val="112467328"/>
      </c:lineChart>
      <c:dateAx>
        <c:axId val="112465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7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6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5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62"/>
          <c:h val="0.1085974104538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50-4220-BC43-A57469F47A8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92-4F05-B32E-90873350A4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5-4630-B492-96789980E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:a16="http://schemas.microsoft.com/office/drawing/2014/main" id="{E1D7146F-555C-40FB-B70A-B96E2B0BA0D3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:a16="http://schemas.microsoft.com/office/drawing/2014/main" id="{B131DD55-82B8-45EC-94ED-92515A3AB282}"/>
            </a:ext>
            <a:ext uri="{147F2762-F138-4A5C-976F-8EAC2B608ADB}">
              <a16:predDERef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:a16="http://schemas.microsoft.com/office/drawing/2014/main" id="{CA0EA4DC-B248-404C-B7F2-63C3B9E9A18E}"/>
            </a:ext>
            <a:ext uri="{147F2762-F138-4A5C-976F-8EAC2B608ADB}">
              <a16:predDERef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:a16="http://schemas.microsoft.com/office/drawing/2014/main" id="{26F421B3-AB38-4518-8E80-7609D6001E82}"/>
            </a:ext>
            <a:ext uri="{147F2762-F138-4A5C-976F-8EAC2B608ADB}">
              <a16:predDERef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:a16="http://schemas.microsoft.com/office/drawing/2014/main" id="{C17B1412-8707-47C3-9FF8-5C598D1F302A}"/>
            </a:ext>
            <a:ext uri="{147F2762-F138-4A5C-976F-8EAC2B608ADB}">
              <a16:predDERef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:a16="http://schemas.microsoft.com/office/drawing/2014/main" id="{76642600-ADA3-4386-BB42-199AED80B17F}"/>
            </a:ext>
            <a:ext uri="{147F2762-F138-4A5C-976F-8EAC2B608ADB}">
              <a16:predDERef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:a16="http://schemas.microsoft.com/office/drawing/2014/main" id="{7AE656C8-6271-40A1-8A96-756668EEBFAB}"/>
            </a:ext>
            <a:ext uri="{147F2762-F138-4A5C-976F-8EAC2B608ADB}">
              <a16:predDERef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:a16="http://schemas.microsoft.com/office/drawing/2014/main" id="{BE2C3D46-051D-4F22-B0E2-C8713B7C24B7}"/>
            </a:ext>
            <a:ext uri="{147F2762-F138-4A5C-976F-8EAC2B608ADB}">
              <a16:predDERef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:a16="http://schemas.microsoft.com/office/drawing/2014/main" id="{C3A89AEE-8807-472D-9B44-3E16354A04C8}"/>
            </a:ext>
            <a:ext uri="{147F2762-F138-4A5C-976F-8EAC2B608ADB}">
              <a16:predDERef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:a16="http://schemas.microsoft.com/office/drawing/2014/main" id="{026F0FFF-1B95-4266-A06C-704D5B63B941}"/>
            </a:ext>
            <a:ext uri="{147F2762-F138-4A5C-976F-8EAC2B608ADB}">
              <a16:predDERef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:a16="http://schemas.microsoft.com/office/drawing/2014/main" id="{EAA9E407-78E0-457F-9C2E-BC4DC9562D1B}"/>
            </a:ext>
            <a:ext uri="{147F2762-F138-4A5C-976F-8EAC2B608ADB}">
              <a16:predDERef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:a16="http://schemas.microsoft.com/office/drawing/2014/main" id="{629BE080-65B4-455D-8936-D4C304DA236F}"/>
            </a:ext>
            <a:ext uri="{147F2762-F138-4A5C-976F-8EAC2B608ADB}">
              <a16:predDERef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:a16="http://schemas.microsoft.com/office/drawing/2014/main" id="{D5C46F27-38BC-432B-9106-293058961B26}"/>
            </a:ext>
            <a:ext uri="{147F2762-F138-4A5C-976F-8EAC2B608ADB}">
              <a16:predDERef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:a16="http://schemas.microsoft.com/office/drawing/2014/main" id="{58DD6859-1779-44C5-8340-EC35254DFA42}"/>
            </a:ext>
            <a:ext uri="{147F2762-F138-4A5C-976F-8EAC2B608ADB}">
              <a16:predDERef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:a16="http://schemas.microsoft.com/office/drawing/2014/main" id="{B1172622-62B0-490D-A837-8ECF51773622}"/>
            </a:ext>
            <a:ext uri="{147F2762-F138-4A5C-976F-8EAC2B608ADB}">
              <a16:predDERef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:a16="http://schemas.microsoft.com/office/drawing/2014/main" id="{DB4F0F70-A303-4CC1-9767-9B7DA1EE55BC}"/>
            </a:ext>
            <a:ext uri="{147F2762-F138-4A5C-976F-8EAC2B608ADB}">
              <a16:predDERef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:a16="http://schemas.microsoft.com/office/drawing/2014/main" id="{AEDA589E-B1CF-4E28-81E7-949B833A91A8}"/>
            </a:ext>
            <a:ext uri="{147F2762-F138-4A5C-976F-8EAC2B608ADB}">
              <a16:predDERef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:a16="http://schemas.microsoft.com/office/drawing/2014/main" id="{08B49938-DC13-47B9-9E4C-6ABFE5329465}"/>
            </a:ext>
            <a:ext uri="{147F2762-F138-4A5C-976F-8EAC2B608ADB}">
              <a16:predDERef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:a16="http://schemas.microsoft.com/office/drawing/2014/main" id="{44B82578-9BF8-4B85-A9C2-D775E2D5B69F}"/>
            </a:ext>
            <a:ext uri="{147F2762-F138-4A5C-976F-8EAC2B608ADB}">
              <a16:predDERef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:a16="http://schemas.microsoft.com/office/drawing/2014/main" id="{29B1827A-0EBA-450C-83FF-351AEE598926}"/>
            </a:ext>
            <a:ext uri="{147F2762-F138-4A5C-976F-8EAC2B608ADB}">
              <a16:predDERef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:a16="http://schemas.microsoft.com/office/drawing/2014/main" id="{62ECE179-F1AE-443B-A378-BC17EF0465E2}"/>
            </a:ext>
            <a:ext uri="{147F2762-F138-4A5C-976F-8EAC2B608ADB}">
              <a16:predDERef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:a16="http://schemas.microsoft.com/office/drawing/2014/main" id="{54D70DDB-4444-4C98-9977-32F86BB901B3}"/>
            </a:ext>
            <a:ext uri="{147F2762-F138-4A5C-976F-8EAC2B608ADB}">
              <a16:predDERef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:a16="http://schemas.microsoft.com/office/drawing/2014/main" id="{C78AFFB2-1BCE-411F-B730-49EA5D406E98}"/>
            </a:ext>
            <a:ext uri="{147F2762-F138-4A5C-976F-8EAC2B608ADB}">
              <a16:predDERef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:a16="http://schemas.microsoft.com/office/drawing/2014/main" id="{8221CF25-0762-4814-B3CC-F69C45B0AE3A}"/>
            </a:ext>
            <a:ext uri="{147F2762-F138-4A5C-976F-8EAC2B608ADB}">
              <a16:predDERef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:a16="http://schemas.microsoft.com/office/drawing/2014/main" id="{172884BE-888A-44A0-88C6-6CF20B6B6C04}"/>
            </a:ext>
            <a:ext uri="{147F2762-F138-4A5C-976F-8EAC2B608ADB}">
              <a16:predDERef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:a16="http://schemas.microsoft.com/office/drawing/2014/main" id="{0C3FCA20-D161-4EB9-9FD4-F9954739B065}"/>
            </a:ext>
            <a:ext uri="{147F2762-F138-4A5C-976F-8EAC2B608ADB}">
              <a16:predDERef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:a16="http://schemas.microsoft.com/office/drawing/2014/main" id="{6F6E8FAD-36FB-4E74-AB7A-2ED65178B635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912A0968-A86D-49CE-B152-6B86CA44DB00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:a16="http://schemas.microsoft.com/office/drawing/2014/main" id="{0FF6553E-B7B2-4A8C-86EB-33B43153B872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:a16="http://schemas.microsoft.com/office/drawing/2014/main" id="{83A1AD7D-CEC7-4E27-87DD-B30C154BC51E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:a16="http://schemas.microsoft.com/office/drawing/2014/main" id="{06312890-C9D5-4E68-8B81-17399A2F015D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:a16="http://schemas.microsoft.com/office/drawing/2014/main" id="{133991AB-D62B-47E3-9C6C-BA493A54CD04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:a16="http://schemas.microsoft.com/office/drawing/2014/main" id="{A8D09113-FBE5-44EC-9BD6-C57C519E4B62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:a16="http://schemas.microsoft.com/office/drawing/2014/main" id="{AD3BA789-8E18-4D7D-9F27-2C629DE75237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topLeftCell="A27" zoomScaleNormal="100" workbookViewId="0">
      <selection activeCell="O33" sqref="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45536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>
        <v>0</v>
      </c>
      <c r="K3" s="38">
        <v>12.1</v>
      </c>
      <c r="L3" s="38">
        <v>33.6</v>
      </c>
      <c r="M3" s="34">
        <v>43.478260869565219</v>
      </c>
    </row>
    <row r="4" spans="9:13" ht="14.25" customHeight="1" x14ac:dyDescent="0.2">
      <c r="I4" s="7">
        <v>44806</v>
      </c>
      <c r="J4" s="34">
        <v>0</v>
      </c>
      <c r="K4" s="38">
        <v>13.9</v>
      </c>
      <c r="L4" s="38">
        <v>33.799999999999997</v>
      </c>
      <c r="M4" s="34">
        <v>48.583333333333336</v>
      </c>
    </row>
    <row r="5" spans="9:13" ht="14.25" customHeight="1" x14ac:dyDescent="0.2">
      <c r="I5" s="7">
        <v>44807</v>
      </c>
      <c r="J5" s="34">
        <v>0</v>
      </c>
      <c r="K5" s="38">
        <v>12.2</v>
      </c>
      <c r="L5" s="38">
        <v>37</v>
      </c>
      <c r="M5" s="34">
        <v>43.541666666666664</v>
      </c>
    </row>
    <row r="6" spans="9:13" ht="14.25" customHeight="1" x14ac:dyDescent="0.2">
      <c r="I6" s="7">
        <v>44808</v>
      </c>
      <c r="J6" s="34">
        <v>0</v>
      </c>
      <c r="K6" s="38">
        <v>12.4</v>
      </c>
      <c r="L6" s="38">
        <v>35.700000000000003</v>
      </c>
      <c r="M6" s="34">
        <v>43.416666666666664</v>
      </c>
    </row>
    <row r="7" spans="9:13" ht="14.25" customHeight="1" x14ac:dyDescent="0.2">
      <c r="I7" s="7">
        <v>44809</v>
      </c>
      <c r="J7" s="34">
        <v>0</v>
      </c>
      <c r="K7" s="38">
        <v>15.7</v>
      </c>
      <c r="L7" s="38">
        <v>29.1</v>
      </c>
      <c r="M7" s="34">
        <v>56.916666666666664</v>
      </c>
    </row>
    <row r="8" spans="9:13" ht="14.25" customHeight="1" x14ac:dyDescent="0.2">
      <c r="I8" s="7">
        <v>44810</v>
      </c>
      <c r="J8" s="34">
        <v>0</v>
      </c>
      <c r="K8" s="38">
        <v>15.1</v>
      </c>
      <c r="L8" s="38">
        <v>25.8</v>
      </c>
      <c r="M8" s="34">
        <v>59</v>
      </c>
    </row>
    <row r="9" spans="9:13" ht="14.25" customHeight="1" x14ac:dyDescent="0.2">
      <c r="I9" s="7">
        <v>44811</v>
      </c>
      <c r="J9" s="34">
        <v>0.4</v>
      </c>
      <c r="K9" s="38">
        <v>11.8</v>
      </c>
      <c r="L9" s="38">
        <v>35.299999999999997</v>
      </c>
      <c r="M9" s="34">
        <v>56.583333333333336</v>
      </c>
    </row>
    <row r="10" spans="9:13" ht="14.25" customHeight="1" x14ac:dyDescent="0.2">
      <c r="I10" s="7">
        <v>44812</v>
      </c>
      <c r="J10" s="34">
        <v>0</v>
      </c>
      <c r="K10" s="38">
        <v>14.9</v>
      </c>
      <c r="L10" s="38">
        <v>36.200000000000003</v>
      </c>
      <c r="M10" s="34">
        <v>48.166666666666664</v>
      </c>
    </row>
    <row r="11" spans="9:13" ht="14.25" customHeight="1" x14ac:dyDescent="0.2">
      <c r="I11" s="7">
        <v>44813</v>
      </c>
      <c r="J11" s="34">
        <v>0</v>
      </c>
      <c r="K11" s="38">
        <v>16.399999999999999</v>
      </c>
      <c r="L11" s="38">
        <v>35.700000000000003</v>
      </c>
      <c r="M11" s="34">
        <v>44.708333333333336</v>
      </c>
    </row>
    <row r="12" spans="9:13" ht="14.25" customHeight="1" x14ac:dyDescent="0.2">
      <c r="I12" s="7">
        <v>44814</v>
      </c>
      <c r="J12" s="34">
        <v>0</v>
      </c>
      <c r="K12" s="38">
        <v>16</v>
      </c>
      <c r="L12" s="38">
        <v>35.1</v>
      </c>
      <c r="M12" s="34">
        <v>44.25</v>
      </c>
    </row>
    <row r="13" spans="9:13" ht="14.25" customHeight="1" x14ac:dyDescent="0.2">
      <c r="I13" s="7">
        <v>44815</v>
      </c>
      <c r="J13" s="34">
        <v>0</v>
      </c>
      <c r="K13" s="38">
        <v>12.7</v>
      </c>
      <c r="L13" s="38">
        <v>36</v>
      </c>
      <c r="M13" s="34">
        <v>39.541666666666664</v>
      </c>
    </row>
    <row r="14" spans="9:13" ht="14.25" customHeight="1" x14ac:dyDescent="0.2">
      <c r="I14" s="7">
        <v>44816</v>
      </c>
      <c r="J14" s="34">
        <v>0</v>
      </c>
      <c r="K14" s="38">
        <v>13.3</v>
      </c>
      <c r="L14" s="38">
        <v>35.9</v>
      </c>
      <c r="M14" s="34">
        <v>40.625</v>
      </c>
    </row>
    <row r="15" spans="9:13" ht="14.25" customHeight="1" x14ac:dyDescent="0.2">
      <c r="I15" s="7">
        <v>44817</v>
      </c>
      <c r="J15" s="34">
        <v>0</v>
      </c>
      <c r="K15" s="38">
        <v>14.5</v>
      </c>
      <c r="L15" s="38">
        <v>36.5</v>
      </c>
      <c r="M15" s="34">
        <v>37.625</v>
      </c>
    </row>
    <row r="16" spans="9:13" ht="14.25" customHeight="1" x14ac:dyDescent="0.2">
      <c r="I16" s="7">
        <v>44818</v>
      </c>
      <c r="J16" s="34">
        <v>0</v>
      </c>
      <c r="K16" s="38">
        <v>16.100000000000001</v>
      </c>
      <c r="L16" s="38">
        <v>28.3</v>
      </c>
      <c r="M16" s="34">
        <v>57.5</v>
      </c>
    </row>
    <row r="17" spans="1:13" ht="14.25" customHeight="1" x14ac:dyDescent="0.2">
      <c r="I17" s="7">
        <v>44819</v>
      </c>
      <c r="J17" s="34">
        <v>22</v>
      </c>
      <c r="K17" s="38">
        <v>15.8</v>
      </c>
      <c r="L17" s="38">
        <v>21.4</v>
      </c>
      <c r="M17" s="34">
        <v>75.083333333333329</v>
      </c>
    </row>
    <row r="18" spans="1:13" ht="14.25" customHeight="1" x14ac:dyDescent="0.2">
      <c r="C18" s="60" t="s">
        <v>17</v>
      </c>
      <c r="D18" s="61"/>
      <c r="E18" s="27">
        <f>(J34)</f>
        <v>49.8</v>
      </c>
      <c r="F18" s="26" t="s">
        <v>5</v>
      </c>
      <c r="I18" s="7">
        <v>44820</v>
      </c>
      <c r="J18" s="34">
        <v>5.0000000000000009</v>
      </c>
      <c r="K18" s="38">
        <v>15.6</v>
      </c>
      <c r="L18" s="38">
        <v>21.2</v>
      </c>
      <c r="M18" s="34">
        <v>67.041666666666671</v>
      </c>
    </row>
    <row r="19" spans="1:13" ht="14.25" customHeight="1" x14ac:dyDescent="0.2">
      <c r="I19" s="7">
        <v>44821</v>
      </c>
      <c r="J19" s="34">
        <v>0</v>
      </c>
      <c r="K19" s="38">
        <v>13.3</v>
      </c>
      <c r="L19" s="38">
        <v>25.5</v>
      </c>
      <c r="M19" s="34">
        <v>61.75</v>
      </c>
    </row>
    <row r="20" spans="1:13" ht="14.25" customHeight="1" x14ac:dyDescent="0.2">
      <c r="I20" s="7">
        <v>44822</v>
      </c>
      <c r="J20" s="34">
        <v>0</v>
      </c>
      <c r="K20" s="38">
        <v>12.7</v>
      </c>
      <c r="L20" s="38">
        <v>26.7</v>
      </c>
      <c r="M20" s="34">
        <v>63.25</v>
      </c>
    </row>
    <row r="21" spans="1:13" ht="14.25" customHeight="1" x14ac:dyDescent="0.2">
      <c r="I21" s="7">
        <v>44823</v>
      </c>
      <c r="J21" s="34">
        <v>0</v>
      </c>
      <c r="K21" s="38">
        <v>14.3</v>
      </c>
      <c r="L21" s="38">
        <v>32.6</v>
      </c>
      <c r="M21" s="34">
        <v>58.375</v>
      </c>
    </row>
    <row r="22" spans="1:13" ht="14.25" customHeight="1" x14ac:dyDescent="0.2">
      <c r="I22" s="7">
        <v>44824</v>
      </c>
      <c r="J22" s="34">
        <v>0.60000000000000009</v>
      </c>
      <c r="K22" s="38">
        <v>16.8</v>
      </c>
      <c r="L22" s="38">
        <v>35.6</v>
      </c>
      <c r="M22" s="34">
        <v>61.708333333333336</v>
      </c>
    </row>
    <row r="23" spans="1:13" ht="14.25" customHeight="1" x14ac:dyDescent="0.2">
      <c r="I23" s="7">
        <v>44825</v>
      </c>
      <c r="J23" s="34">
        <v>0</v>
      </c>
      <c r="K23" s="38">
        <v>17</v>
      </c>
      <c r="L23" s="38">
        <v>29.9</v>
      </c>
      <c r="M23" s="34">
        <v>61.625</v>
      </c>
    </row>
    <row r="24" spans="1:13" ht="14.25" customHeight="1" x14ac:dyDescent="0.2">
      <c r="I24" s="7">
        <v>44826</v>
      </c>
      <c r="J24" s="34">
        <v>0</v>
      </c>
      <c r="K24" s="38">
        <v>16.2</v>
      </c>
      <c r="L24" s="38">
        <v>32.700000000000003</v>
      </c>
      <c r="M24" s="34">
        <v>63.083333333333336</v>
      </c>
    </row>
    <row r="25" spans="1:13" ht="14.25" customHeight="1" x14ac:dyDescent="0.2">
      <c r="I25" s="7">
        <v>44827</v>
      </c>
      <c r="J25" s="34">
        <v>0</v>
      </c>
      <c r="K25" s="38">
        <v>17.3</v>
      </c>
      <c r="L25" s="38">
        <v>37</v>
      </c>
      <c r="M25" s="34">
        <v>55.25</v>
      </c>
    </row>
    <row r="26" spans="1:13" ht="14.25" customHeight="1" x14ac:dyDescent="0.2">
      <c r="A26" s="1">
        <v>70</v>
      </c>
      <c r="I26" s="7">
        <v>44828</v>
      </c>
      <c r="J26" s="34">
        <v>0</v>
      </c>
      <c r="K26" s="38">
        <v>15.6</v>
      </c>
      <c r="L26" s="38">
        <v>37.6</v>
      </c>
      <c r="M26" s="34">
        <v>46.333333333333336</v>
      </c>
    </row>
    <row r="27" spans="1:13" ht="14.25" customHeight="1" x14ac:dyDescent="0.2">
      <c r="I27" s="7">
        <v>44829</v>
      </c>
      <c r="J27" s="34">
        <v>0</v>
      </c>
      <c r="K27" s="38">
        <v>13.6</v>
      </c>
      <c r="L27" s="38">
        <v>39.1</v>
      </c>
      <c r="M27" s="34">
        <v>42.333333333333336</v>
      </c>
    </row>
    <row r="28" spans="1:13" ht="14.25" customHeight="1" x14ac:dyDescent="0.2">
      <c r="I28" s="7">
        <v>44830</v>
      </c>
      <c r="J28" s="34">
        <v>21.8</v>
      </c>
      <c r="K28" s="38">
        <v>16.5</v>
      </c>
      <c r="L28" s="38">
        <v>39.4</v>
      </c>
      <c r="M28" s="34">
        <v>50.458333333333336</v>
      </c>
    </row>
    <row r="29" spans="1:13" ht="14.25" customHeight="1" x14ac:dyDescent="0.2">
      <c r="I29" s="7">
        <v>44831</v>
      </c>
      <c r="J29" s="34">
        <v>0</v>
      </c>
      <c r="K29" s="38">
        <v>14.9</v>
      </c>
      <c r="L29" s="38">
        <v>31.4</v>
      </c>
      <c r="M29" s="34">
        <v>64.333333333333329</v>
      </c>
    </row>
    <row r="30" spans="1:13" ht="14.25" customHeight="1" x14ac:dyDescent="0.2">
      <c r="I30" s="7">
        <v>44832</v>
      </c>
      <c r="J30" s="34">
        <v>0</v>
      </c>
      <c r="K30" s="38">
        <v>16.2</v>
      </c>
      <c r="L30" s="38">
        <v>30.3</v>
      </c>
      <c r="M30" s="34">
        <v>53.666666666666664</v>
      </c>
    </row>
    <row r="31" spans="1:13" ht="14.25" customHeight="1" x14ac:dyDescent="0.2">
      <c r="I31" s="7">
        <v>44833</v>
      </c>
      <c r="J31" s="34">
        <v>0</v>
      </c>
      <c r="K31" s="38">
        <v>13.2</v>
      </c>
      <c r="L31" s="38">
        <v>33.6</v>
      </c>
      <c r="M31" s="34">
        <v>56.791666666666664</v>
      </c>
    </row>
    <row r="32" spans="1:13" ht="14.25" customHeight="1" x14ac:dyDescent="0.2">
      <c r="I32" s="7">
        <v>44834</v>
      </c>
      <c r="J32" s="34">
        <v>0</v>
      </c>
      <c r="K32" s="38">
        <v>11.8</v>
      </c>
      <c r="L32" s="38">
        <v>36</v>
      </c>
      <c r="M32" s="34">
        <v>53</v>
      </c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49.8</v>
      </c>
      <c r="K34" s="18">
        <f>SUM(K2:K33)</f>
        <v>437.90000000000003</v>
      </c>
      <c r="L34" s="18">
        <f>SUM(L2:L33)</f>
        <v>984.00000000000011</v>
      </c>
      <c r="M34" s="18">
        <f>SUM(M2:M33)</f>
        <v>1598.0199275362315</v>
      </c>
    </row>
    <row r="35" spans="2:13" ht="14.25" customHeight="1" x14ac:dyDescent="0.2">
      <c r="B35" s="62" t="s">
        <v>8</v>
      </c>
      <c r="C35" s="63"/>
      <c r="D35" s="28">
        <f>(K35)</f>
        <v>14.596666666666668</v>
      </c>
      <c r="E35" s="30" t="s">
        <v>9</v>
      </c>
      <c r="F35" s="29">
        <f>(L35)</f>
        <v>32.800000000000004</v>
      </c>
      <c r="I35" s="20" t="s">
        <v>10</v>
      </c>
      <c r="J35" s="16"/>
      <c r="K35" s="17">
        <f>(K34/30)</f>
        <v>14.596666666666668</v>
      </c>
      <c r="L35" s="17">
        <f>(L34/30)</f>
        <v>32.800000000000004</v>
      </c>
      <c r="M35" s="17">
        <f>(M34/30)</f>
        <v>53.267330917874382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6"/>
  <sheetViews>
    <sheetView topLeftCell="A18" zoomScaleNormal="100" workbookViewId="0">
      <selection activeCell="K38" sqref="K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45566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44835</v>
      </c>
      <c r="J3" s="50">
        <v>0</v>
      </c>
      <c r="K3" s="14">
        <v>16.7</v>
      </c>
      <c r="L3" s="14">
        <v>37.9</v>
      </c>
      <c r="M3" s="38">
        <v>46.869565217391305</v>
      </c>
    </row>
    <row r="4" spans="9:13" ht="14.25" customHeight="1" x14ac:dyDescent="0.2">
      <c r="I4" s="7">
        <v>44836</v>
      </c>
      <c r="J4" s="50">
        <v>0</v>
      </c>
      <c r="K4" s="14">
        <v>20.399999999999999</v>
      </c>
      <c r="L4" s="14">
        <v>37.9</v>
      </c>
      <c r="M4" s="38">
        <v>50.375</v>
      </c>
    </row>
    <row r="5" spans="9:13" ht="14.25" customHeight="1" x14ac:dyDescent="0.2">
      <c r="I5" s="7">
        <v>44837</v>
      </c>
      <c r="J5" s="50">
        <v>0</v>
      </c>
      <c r="K5" s="14">
        <v>19.3</v>
      </c>
      <c r="L5" s="14">
        <v>29.3</v>
      </c>
      <c r="M5" s="38">
        <v>62.916666666666664</v>
      </c>
    </row>
    <row r="6" spans="9:13" ht="14.25" customHeight="1" x14ac:dyDescent="0.2">
      <c r="I6" s="7">
        <v>44838</v>
      </c>
      <c r="J6" s="50">
        <v>0.51</v>
      </c>
      <c r="K6" s="14">
        <v>15.7</v>
      </c>
      <c r="L6" s="14">
        <v>30.6</v>
      </c>
      <c r="M6" s="38">
        <v>57.625</v>
      </c>
    </row>
    <row r="7" spans="9:13" ht="14.25" customHeight="1" x14ac:dyDescent="0.2">
      <c r="I7" s="7">
        <v>44839</v>
      </c>
      <c r="J7" s="50">
        <v>0</v>
      </c>
      <c r="K7" s="14">
        <v>14.7</v>
      </c>
      <c r="L7" s="14">
        <v>32.200000000000003</v>
      </c>
      <c r="M7" s="38">
        <v>50.166666666666664</v>
      </c>
    </row>
    <row r="8" spans="9:13" ht="14.25" customHeight="1" x14ac:dyDescent="0.2">
      <c r="I8" s="7">
        <v>44840</v>
      </c>
      <c r="J8" s="50">
        <v>0.25</v>
      </c>
      <c r="K8" s="14">
        <v>14.9</v>
      </c>
      <c r="L8" s="14">
        <v>34.4</v>
      </c>
      <c r="M8" s="38">
        <v>49.5</v>
      </c>
    </row>
    <row r="9" spans="9:13" ht="14.25" customHeight="1" x14ac:dyDescent="0.2">
      <c r="I9" s="7">
        <v>44841</v>
      </c>
      <c r="J9" s="50">
        <v>0</v>
      </c>
      <c r="K9" s="14">
        <v>14.6</v>
      </c>
      <c r="L9" s="14">
        <v>32.799999999999997</v>
      </c>
      <c r="M9" s="38">
        <v>47.25</v>
      </c>
    </row>
    <row r="10" spans="9:13" ht="14.25" customHeight="1" x14ac:dyDescent="0.2">
      <c r="I10" s="7">
        <v>44842</v>
      </c>
      <c r="J10" s="50">
        <v>0</v>
      </c>
      <c r="K10" s="14">
        <v>13.9</v>
      </c>
      <c r="L10" s="14">
        <v>37.299999999999997</v>
      </c>
      <c r="M10" s="38">
        <v>48.708333333333336</v>
      </c>
    </row>
    <row r="11" spans="9:13" ht="14.25" customHeight="1" x14ac:dyDescent="0.2">
      <c r="I11" s="7">
        <v>44843</v>
      </c>
      <c r="J11" s="50">
        <v>18.29</v>
      </c>
      <c r="K11" s="14">
        <v>18.399999999999999</v>
      </c>
      <c r="L11" s="14">
        <v>27.9</v>
      </c>
      <c r="M11" s="38">
        <v>71.458333333333329</v>
      </c>
    </row>
    <row r="12" spans="9:13" ht="14.25" customHeight="1" x14ac:dyDescent="0.2">
      <c r="I12" s="7">
        <v>44844</v>
      </c>
      <c r="J12" s="50">
        <v>7.85</v>
      </c>
      <c r="K12" s="14">
        <v>17.3</v>
      </c>
      <c r="L12" s="14">
        <v>23.6</v>
      </c>
      <c r="M12" s="38">
        <v>83.875</v>
      </c>
    </row>
    <row r="13" spans="9:13" ht="14.25" customHeight="1" x14ac:dyDescent="0.2">
      <c r="I13" s="7">
        <v>44845</v>
      </c>
      <c r="J13" s="50">
        <v>7.85</v>
      </c>
      <c r="K13" s="14">
        <v>17.899999999999999</v>
      </c>
      <c r="L13" s="14">
        <v>22.7</v>
      </c>
      <c r="M13" s="38">
        <v>81.958333333333329</v>
      </c>
    </row>
    <row r="14" spans="9:13" ht="14.25" customHeight="1" x14ac:dyDescent="0.2">
      <c r="I14" s="7">
        <v>44846</v>
      </c>
      <c r="J14" s="50">
        <v>0</v>
      </c>
      <c r="K14" s="14">
        <v>16.7</v>
      </c>
      <c r="L14" s="14">
        <v>29.8</v>
      </c>
      <c r="M14" s="38">
        <v>66.041666666666671</v>
      </c>
    </row>
    <row r="15" spans="9:13" ht="14.25" customHeight="1" x14ac:dyDescent="0.2">
      <c r="I15" s="7">
        <v>44847</v>
      </c>
      <c r="J15" s="50">
        <v>0</v>
      </c>
      <c r="K15" s="14">
        <v>16.7</v>
      </c>
      <c r="L15" s="14">
        <v>31.4</v>
      </c>
      <c r="M15" s="38">
        <v>56.833333333333336</v>
      </c>
    </row>
    <row r="16" spans="9:13" ht="14.25" customHeight="1" x14ac:dyDescent="0.2">
      <c r="I16" s="7">
        <v>44848</v>
      </c>
      <c r="J16" s="50">
        <v>0</v>
      </c>
      <c r="K16" s="14">
        <v>16.899999999999999</v>
      </c>
      <c r="L16" s="14">
        <v>29.2</v>
      </c>
      <c r="M16" s="38">
        <v>59.333333333333336</v>
      </c>
    </row>
    <row r="17" spans="3:13" ht="14.25" customHeight="1" x14ac:dyDescent="0.2">
      <c r="I17" s="7">
        <v>44849</v>
      </c>
      <c r="J17" s="50">
        <v>0</v>
      </c>
      <c r="K17" s="14">
        <v>16.2</v>
      </c>
      <c r="L17" s="14">
        <v>33.6</v>
      </c>
      <c r="M17" s="38">
        <v>59</v>
      </c>
    </row>
    <row r="18" spans="3:13" ht="14.25" customHeight="1" x14ac:dyDescent="0.2">
      <c r="C18" s="60" t="s">
        <v>18</v>
      </c>
      <c r="D18" s="61"/>
      <c r="E18" s="27">
        <f>(J34)</f>
        <v>71.310000000000016</v>
      </c>
      <c r="F18" s="26" t="s">
        <v>5</v>
      </c>
      <c r="I18" s="7">
        <v>44850</v>
      </c>
      <c r="J18" s="50">
        <v>0</v>
      </c>
      <c r="K18" s="14">
        <v>18.899999999999999</v>
      </c>
      <c r="L18" s="14">
        <v>32.6</v>
      </c>
      <c r="M18" s="38">
        <v>61.333333333333336</v>
      </c>
    </row>
    <row r="19" spans="3:13" ht="14.25" customHeight="1" x14ac:dyDescent="0.2">
      <c r="I19" s="7">
        <v>44851</v>
      </c>
      <c r="J19" s="50">
        <v>0</v>
      </c>
      <c r="K19" s="14">
        <v>18.100000000000001</v>
      </c>
      <c r="L19" s="14">
        <v>34</v>
      </c>
      <c r="M19" s="38">
        <v>61.75</v>
      </c>
    </row>
    <row r="20" spans="3:13" ht="14.25" customHeight="1" x14ac:dyDescent="0.2">
      <c r="I20" s="7">
        <v>44852</v>
      </c>
      <c r="J20" s="50">
        <v>0</v>
      </c>
      <c r="K20" s="14">
        <v>20.6</v>
      </c>
      <c r="L20" s="14">
        <v>30.1</v>
      </c>
      <c r="M20" s="38">
        <v>69.75</v>
      </c>
    </row>
    <row r="21" spans="3:13" ht="14.25" customHeight="1" x14ac:dyDescent="0.2">
      <c r="I21" s="7">
        <v>44853</v>
      </c>
      <c r="J21" s="50">
        <v>0</v>
      </c>
      <c r="K21" s="14">
        <v>18.899999999999999</v>
      </c>
      <c r="L21" s="14">
        <v>24.6</v>
      </c>
      <c r="M21" s="38">
        <v>70.791666666666671</v>
      </c>
    </row>
    <row r="22" spans="3:13" ht="14.25" customHeight="1" x14ac:dyDescent="0.2">
      <c r="I22" s="7">
        <v>44854</v>
      </c>
      <c r="J22" s="50">
        <v>0</v>
      </c>
      <c r="K22" s="14">
        <v>17.100000000000001</v>
      </c>
      <c r="L22" s="14">
        <v>27.8</v>
      </c>
      <c r="M22" s="38">
        <v>57.416666666666664</v>
      </c>
    </row>
    <row r="23" spans="3:13" ht="14.25" customHeight="1" x14ac:dyDescent="0.2">
      <c r="I23" s="7">
        <v>44855</v>
      </c>
      <c r="J23" s="50">
        <v>0</v>
      </c>
      <c r="K23" s="14">
        <v>19.100000000000001</v>
      </c>
      <c r="L23" s="14">
        <v>29.8</v>
      </c>
      <c r="M23" s="38">
        <v>60.708333333333336</v>
      </c>
    </row>
    <row r="24" spans="3:13" ht="14.25" customHeight="1" x14ac:dyDescent="0.2">
      <c r="I24" s="7">
        <v>44856</v>
      </c>
      <c r="J24" s="50">
        <v>16.760000000000002</v>
      </c>
      <c r="K24" s="14">
        <v>20.6</v>
      </c>
      <c r="L24" s="14">
        <v>32.799999999999997</v>
      </c>
      <c r="M24" s="38">
        <v>65.958333333333329</v>
      </c>
    </row>
    <row r="25" spans="3:13" ht="14.25" customHeight="1" x14ac:dyDescent="0.2">
      <c r="I25" s="7">
        <v>44857</v>
      </c>
      <c r="J25" s="50">
        <v>16.510000000000002</v>
      </c>
      <c r="K25" s="14">
        <v>21.4</v>
      </c>
      <c r="L25" s="14">
        <v>31.8</v>
      </c>
      <c r="M25" s="38">
        <v>83.791666666666671</v>
      </c>
    </row>
    <row r="26" spans="3:13" ht="14.25" customHeight="1" x14ac:dyDescent="0.2">
      <c r="I26" s="7">
        <v>44858</v>
      </c>
      <c r="J26" s="50">
        <v>0.5</v>
      </c>
      <c r="K26" s="14">
        <v>20.100000000000001</v>
      </c>
      <c r="L26" s="14">
        <v>33.799999999999997</v>
      </c>
      <c r="M26" s="38">
        <v>72.083333333333329</v>
      </c>
    </row>
    <row r="27" spans="3:13" ht="14.25" customHeight="1" x14ac:dyDescent="0.2">
      <c r="I27" s="7">
        <v>44859</v>
      </c>
      <c r="J27" s="50">
        <v>2.79</v>
      </c>
      <c r="K27" s="14">
        <v>20.8</v>
      </c>
      <c r="L27" s="14">
        <v>31.4</v>
      </c>
      <c r="M27" s="38">
        <v>68.375</v>
      </c>
    </row>
    <row r="28" spans="3:13" ht="14.25" customHeight="1" x14ac:dyDescent="0.2">
      <c r="I28" s="7">
        <v>44860</v>
      </c>
      <c r="J28" s="50">
        <v>0</v>
      </c>
      <c r="K28" s="14">
        <v>19.2</v>
      </c>
      <c r="L28" s="14">
        <v>30.8</v>
      </c>
      <c r="M28" s="38">
        <v>58.958333333333336</v>
      </c>
    </row>
    <row r="29" spans="3:13" ht="14.25" customHeight="1" x14ac:dyDescent="0.2">
      <c r="I29" s="7">
        <v>44861</v>
      </c>
      <c r="J29" s="50">
        <v>0</v>
      </c>
      <c r="K29" s="14">
        <v>18.899999999999999</v>
      </c>
      <c r="L29" s="14">
        <v>28.8</v>
      </c>
      <c r="M29" s="38">
        <v>62.5</v>
      </c>
    </row>
    <row r="30" spans="3:13" ht="14.25" customHeight="1" x14ac:dyDescent="0.2">
      <c r="I30" s="7">
        <v>44862</v>
      </c>
      <c r="J30" s="50">
        <v>0</v>
      </c>
      <c r="K30" s="14">
        <v>17.100000000000001</v>
      </c>
      <c r="L30" s="14">
        <v>29.9</v>
      </c>
      <c r="M30" s="38">
        <v>60.5</v>
      </c>
    </row>
    <row r="31" spans="3:13" ht="14.25" customHeight="1" x14ac:dyDescent="0.2">
      <c r="I31" s="7">
        <v>44863</v>
      </c>
      <c r="J31" s="50">
        <v>0</v>
      </c>
      <c r="K31" s="14">
        <v>17.8</v>
      </c>
      <c r="L31" s="14">
        <v>34.299999999999997</v>
      </c>
      <c r="M31" s="38">
        <v>54.333333333333336</v>
      </c>
    </row>
    <row r="32" spans="3:13" ht="14.25" customHeight="1" x14ac:dyDescent="0.2">
      <c r="I32" s="7">
        <v>44864</v>
      </c>
      <c r="J32" s="50">
        <v>0</v>
      </c>
      <c r="K32" s="14">
        <v>19.3</v>
      </c>
      <c r="L32" s="14">
        <v>34.9</v>
      </c>
      <c r="M32" s="38">
        <v>49.208333333333336</v>
      </c>
    </row>
    <row r="33" spans="2:13" ht="14.25" customHeight="1" x14ac:dyDescent="0.2">
      <c r="I33" s="7">
        <v>44865</v>
      </c>
      <c r="J33" s="50">
        <v>0</v>
      </c>
      <c r="K33" s="46">
        <v>19</v>
      </c>
      <c r="L33" s="46">
        <v>33.5</v>
      </c>
      <c r="M33" s="56">
        <v>47.416666666666664</v>
      </c>
    </row>
    <row r="34" spans="2:13" ht="14.25" customHeight="1" x14ac:dyDescent="0.2">
      <c r="I34" s="19" t="s">
        <v>7</v>
      </c>
      <c r="J34" s="57">
        <f>SUM(J3:J33)</f>
        <v>71.310000000000016</v>
      </c>
      <c r="K34" s="44">
        <f>SUM(K2:K33)</f>
        <v>557.20000000000005</v>
      </c>
      <c r="L34" s="44">
        <f>SUM(L2:L33)</f>
        <v>971.49999999999966</v>
      </c>
      <c r="M34" s="44">
        <f>SUM(M2:M33)</f>
        <v>1896.786231884058</v>
      </c>
    </row>
    <row r="35" spans="2:13" ht="14.25" customHeight="1" x14ac:dyDescent="0.2">
      <c r="B35" s="62" t="s">
        <v>8</v>
      </c>
      <c r="C35" s="63"/>
      <c r="D35" s="28">
        <f>(K35)</f>
        <v>18.573333333333334</v>
      </c>
      <c r="E35" s="30" t="s">
        <v>9</v>
      </c>
      <c r="F35" s="29">
        <f>(L35)</f>
        <v>32.383333333333319</v>
      </c>
      <c r="I35" s="20" t="s">
        <v>10</v>
      </c>
      <c r="J35" s="16"/>
      <c r="K35" s="47">
        <f>(K34/30)</f>
        <v>18.573333333333334</v>
      </c>
      <c r="L35" s="47">
        <f>(L34/30)</f>
        <v>32.383333333333319</v>
      </c>
      <c r="M35" s="47">
        <f>(M34/30)</f>
        <v>63.226207729468598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6"/>
  <sheetViews>
    <sheetView tabSelected="1" zoomScaleNormal="100" workbookViewId="0">
      <selection activeCell="I32" sqref="I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45597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 x14ac:dyDescent="0.2">
      <c r="H3" s="7">
        <v>44866</v>
      </c>
      <c r="I3" s="14">
        <v>7.870000000000001</v>
      </c>
      <c r="J3" s="41">
        <v>18.8</v>
      </c>
      <c r="K3" s="41">
        <v>33.1</v>
      </c>
      <c r="L3" s="58">
        <v>54.782608695652172</v>
      </c>
    </row>
    <row r="4" spans="8:13" ht="14.25" customHeight="1" x14ac:dyDescent="0.2">
      <c r="H4" s="7">
        <v>44867</v>
      </c>
      <c r="I4" s="14">
        <v>42.16</v>
      </c>
      <c r="J4" s="41">
        <v>19.5</v>
      </c>
      <c r="K4" s="41">
        <v>24.9</v>
      </c>
      <c r="L4" s="58">
        <v>86.208333333333329</v>
      </c>
    </row>
    <row r="5" spans="8:13" ht="14.25" customHeight="1" x14ac:dyDescent="0.2">
      <c r="H5" s="7">
        <v>44868</v>
      </c>
      <c r="I5" s="14">
        <v>10.16</v>
      </c>
      <c r="J5" s="41">
        <v>19.899999999999999</v>
      </c>
      <c r="K5" s="41">
        <v>28.6</v>
      </c>
      <c r="L5" s="58">
        <v>82.5</v>
      </c>
    </row>
    <row r="6" spans="8:13" ht="14.25" customHeight="1" x14ac:dyDescent="0.2">
      <c r="H6" s="7">
        <v>44869</v>
      </c>
      <c r="I6" s="14">
        <v>2.5300000000000002</v>
      </c>
      <c r="J6" s="41">
        <v>19.600000000000001</v>
      </c>
      <c r="K6" s="41">
        <v>27.9</v>
      </c>
      <c r="L6" s="58">
        <v>81.416666666666671</v>
      </c>
    </row>
    <row r="7" spans="8:13" ht="14.25" customHeight="1" x14ac:dyDescent="0.2">
      <c r="H7" s="7">
        <v>44870</v>
      </c>
      <c r="I7" s="14">
        <v>0</v>
      </c>
      <c r="J7" s="41">
        <v>21.3</v>
      </c>
      <c r="K7" s="41">
        <v>29.4</v>
      </c>
      <c r="L7" s="58">
        <v>81.083333333333329</v>
      </c>
    </row>
    <row r="8" spans="8:13" ht="14.25" customHeight="1" x14ac:dyDescent="0.2">
      <c r="H8" s="7">
        <v>44871</v>
      </c>
      <c r="I8" s="14">
        <v>38.6</v>
      </c>
      <c r="J8" s="41">
        <v>21.2</v>
      </c>
      <c r="K8" s="41">
        <v>29.7</v>
      </c>
      <c r="L8" s="58">
        <v>78.291666666666671</v>
      </c>
      <c r="M8" s="42"/>
    </row>
    <row r="9" spans="8:13" ht="14.25" customHeight="1" x14ac:dyDescent="0.2">
      <c r="H9" s="7">
        <v>44872</v>
      </c>
      <c r="I9" s="14">
        <v>29.6</v>
      </c>
      <c r="J9" s="41">
        <v>19.5</v>
      </c>
      <c r="K9" s="41">
        <v>28.2</v>
      </c>
      <c r="L9" s="58">
        <v>82.708333333333329</v>
      </c>
      <c r="M9" s="42"/>
    </row>
    <row r="10" spans="8:13" ht="14.25" customHeight="1" x14ac:dyDescent="0.2">
      <c r="H10" s="7">
        <v>44873</v>
      </c>
      <c r="I10" s="14">
        <v>0</v>
      </c>
      <c r="J10" s="41">
        <v>19.399999999999999</v>
      </c>
      <c r="K10" s="41">
        <v>31.1</v>
      </c>
      <c r="L10" s="58">
        <v>71.375</v>
      </c>
      <c r="M10" s="42"/>
    </row>
    <row r="11" spans="8:13" ht="14.25" customHeight="1" x14ac:dyDescent="0.2">
      <c r="H11" s="7">
        <v>44874</v>
      </c>
      <c r="I11" s="14">
        <v>0</v>
      </c>
      <c r="J11" s="41">
        <v>19.399999999999999</v>
      </c>
      <c r="K11" s="41">
        <v>30.4</v>
      </c>
      <c r="L11" s="58">
        <v>65.291666666666671</v>
      </c>
      <c r="M11" s="42"/>
    </row>
    <row r="12" spans="8:13" ht="14.25" customHeight="1" x14ac:dyDescent="0.2">
      <c r="H12" s="7">
        <v>44875</v>
      </c>
      <c r="I12" s="14">
        <v>0</v>
      </c>
      <c r="J12" s="41">
        <v>17.8</v>
      </c>
      <c r="K12" s="41">
        <v>31.1</v>
      </c>
      <c r="L12" s="58">
        <v>59.75</v>
      </c>
      <c r="M12" s="42"/>
    </row>
    <row r="13" spans="8:13" ht="14.25" customHeight="1" x14ac:dyDescent="0.2">
      <c r="H13" s="7">
        <v>44876</v>
      </c>
      <c r="I13" s="14">
        <v>0</v>
      </c>
      <c r="J13" s="41">
        <v>16.899999999999999</v>
      </c>
      <c r="K13" s="41">
        <v>33.9</v>
      </c>
      <c r="L13" s="58">
        <v>55.166666666666664</v>
      </c>
      <c r="M13" s="42"/>
    </row>
    <row r="14" spans="8:13" ht="14.25" customHeight="1" x14ac:dyDescent="0.2">
      <c r="H14" s="7">
        <v>44877</v>
      </c>
      <c r="I14" s="14">
        <v>0</v>
      </c>
      <c r="J14" s="41">
        <v>18.100000000000001</v>
      </c>
      <c r="K14" s="41">
        <v>34.200000000000003</v>
      </c>
      <c r="L14" s="58">
        <v>57.416666666666664</v>
      </c>
      <c r="M14" s="42"/>
    </row>
    <row r="15" spans="8:13" ht="14.25" customHeight="1" x14ac:dyDescent="0.2">
      <c r="H15" s="7">
        <v>44878</v>
      </c>
      <c r="I15" s="14">
        <v>0</v>
      </c>
      <c r="J15" s="49">
        <v>17.7</v>
      </c>
      <c r="K15" s="41">
        <v>30.7</v>
      </c>
      <c r="L15" s="58">
        <v>55.625</v>
      </c>
      <c r="M15" s="42"/>
    </row>
    <row r="16" spans="8:13" ht="14.25" customHeight="1" x14ac:dyDescent="0.2">
      <c r="H16" s="7">
        <v>44879</v>
      </c>
      <c r="I16" s="14">
        <v>0</v>
      </c>
      <c r="J16" s="49">
        <v>16.8</v>
      </c>
      <c r="K16" s="41">
        <v>29.4</v>
      </c>
      <c r="L16" s="58">
        <v>57.333333333333336</v>
      </c>
      <c r="M16" s="42"/>
    </row>
    <row r="17" spans="3:13" ht="14.25" customHeight="1" x14ac:dyDescent="0.2">
      <c r="H17" s="7">
        <v>44880</v>
      </c>
      <c r="I17" s="14">
        <v>0</v>
      </c>
      <c r="J17" s="41">
        <v>17.2</v>
      </c>
      <c r="K17" s="41">
        <v>31.6</v>
      </c>
      <c r="L17" s="58">
        <v>58.416666666666664</v>
      </c>
      <c r="M17" s="42"/>
    </row>
    <row r="18" spans="3:13" ht="14.25" customHeight="1" x14ac:dyDescent="0.2">
      <c r="C18" s="60" t="s">
        <v>19</v>
      </c>
      <c r="D18" s="61"/>
      <c r="E18" s="27">
        <f>(I34)</f>
        <v>176.72</v>
      </c>
      <c r="F18" s="26" t="s">
        <v>5</v>
      </c>
      <c r="H18" s="7">
        <v>44881</v>
      </c>
      <c r="I18" s="14">
        <v>0</v>
      </c>
      <c r="J18" s="41">
        <v>20.100000000000001</v>
      </c>
      <c r="K18" s="41">
        <v>30.5</v>
      </c>
      <c r="L18" s="58">
        <v>63.958333333333336</v>
      </c>
      <c r="M18" s="42"/>
    </row>
    <row r="19" spans="3:13" ht="14.25" customHeight="1" x14ac:dyDescent="0.2">
      <c r="H19" s="7">
        <v>44882</v>
      </c>
      <c r="I19" s="14">
        <v>0</v>
      </c>
      <c r="J19" s="41">
        <v>20.2</v>
      </c>
      <c r="K19" s="41">
        <v>31.4</v>
      </c>
      <c r="L19" s="58">
        <v>61.333333333333336</v>
      </c>
    </row>
    <row r="20" spans="3:13" ht="14.25" customHeight="1" x14ac:dyDescent="0.2">
      <c r="H20" s="7">
        <v>44883</v>
      </c>
      <c r="I20" s="14">
        <v>0</v>
      </c>
      <c r="J20" s="41">
        <v>17.7</v>
      </c>
      <c r="K20" s="41">
        <v>35.6</v>
      </c>
      <c r="L20" s="58">
        <v>58.125</v>
      </c>
    </row>
    <row r="21" spans="3:13" ht="14.25" customHeight="1" x14ac:dyDescent="0.2">
      <c r="H21" s="7">
        <v>44884</v>
      </c>
      <c r="I21" s="14">
        <v>0</v>
      </c>
      <c r="J21" s="41">
        <v>19.899999999999999</v>
      </c>
      <c r="K21" s="41">
        <v>35.1</v>
      </c>
      <c r="L21" s="58">
        <v>51.166666666666664</v>
      </c>
    </row>
    <row r="22" spans="3:13" ht="14.25" customHeight="1" x14ac:dyDescent="0.2">
      <c r="H22" s="7">
        <v>44885</v>
      </c>
      <c r="I22" s="14">
        <v>0</v>
      </c>
      <c r="J22" s="41">
        <v>21</v>
      </c>
      <c r="K22" s="41">
        <v>36.200000000000003</v>
      </c>
      <c r="L22" s="58">
        <v>58.041666666666664</v>
      </c>
    </row>
    <row r="23" spans="3:13" ht="14.25" customHeight="1" x14ac:dyDescent="0.2">
      <c r="H23" s="7">
        <v>44886</v>
      </c>
      <c r="I23" s="14">
        <v>0</v>
      </c>
      <c r="J23" s="41">
        <v>22.6</v>
      </c>
      <c r="K23" s="41">
        <v>27.9</v>
      </c>
      <c r="L23" s="58">
        <v>63.625</v>
      </c>
    </row>
    <row r="24" spans="3:13" ht="14.25" customHeight="1" x14ac:dyDescent="0.2">
      <c r="H24" s="7">
        <v>44887</v>
      </c>
      <c r="I24" s="14">
        <v>9.8000000000000007</v>
      </c>
      <c r="J24" s="41">
        <v>18.8</v>
      </c>
      <c r="K24" s="41">
        <v>28.9</v>
      </c>
      <c r="L24" s="58">
        <v>70.875</v>
      </c>
    </row>
    <row r="25" spans="3:13" ht="14.25" customHeight="1" x14ac:dyDescent="0.2">
      <c r="H25" s="7">
        <v>44888</v>
      </c>
      <c r="I25" s="14">
        <v>0</v>
      </c>
      <c r="J25" s="41">
        <v>18.399999999999999</v>
      </c>
      <c r="K25" s="41">
        <v>31.9</v>
      </c>
      <c r="L25" s="58">
        <v>60.875</v>
      </c>
    </row>
    <row r="26" spans="3:13" ht="14.25" customHeight="1" x14ac:dyDescent="0.2">
      <c r="H26" s="7">
        <v>44889</v>
      </c>
      <c r="I26" s="14">
        <v>0</v>
      </c>
      <c r="J26" s="41">
        <v>17.600000000000001</v>
      </c>
      <c r="K26" s="41">
        <v>30.6</v>
      </c>
      <c r="L26" s="58">
        <v>58.958333333333336</v>
      </c>
    </row>
    <row r="27" spans="3:13" ht="14.25" customHeight="1" x14ac:dyDescent="0.2">
      <c r="H27" s="7">
        <v>44890</v>
      </c>
      <c r="I27" s="14">
        <v>0</v>
      </c>
      <c r="J27" s="41">
        <v>15.8</v>
      </c>
      <c r="K27" s="41">
        <v>32.700000000000003</v>
      </c>
      <c r="L27" s="58">
        <v>59.541666666666664</v>
      </c>
    </row>
    <row r="28" spans="3:13" ht="14.25" customHeight="1" x14ac:dyDescent="0.2">
      <c r="H28" s="7">
        <v>44891</v>
      </c>
      <c r="I28" s="14">
        <v>0</v>
      </c>
      <c r="J28" s="41">
        <v>17</v>
      </c>
      <c r="K28" s="41">
        <v>35.700000000000003</v>
      </c>
      <c r="L28" s="58">
        <v>63.625</v>
      </c>
    </row>
    <row r="29" spans="3:13" ht="14.25" customHeight="1" x14ac:dyDescent="0.2">
      <c r="H29" s="7">
        <v>44892</v>
      </c>
      <c r="I29" s="14">
        <v>0</v>
      </c>
      <c r="J29" s="41">
        <v>19.3</v>
      </c>
      <c r="K29" s="41">
        <v>35.1</v>
      </c>
      <c r="L29" s="58">
        <v>55.208333333333336</v>
      </c>
    </row>
    <row r="30" spans="3:13" ht="14.25" customHeight="1" x14ac:dyDescent="0.2">
      <c r="H30" s="7">
        <v>44893</v>
      </c>
      <c r="I30" s="14">
        <v>24.6</v>
      </c>
      <c r="J30" s="41">
        <v>20.6</v>
      </c>
      <c r="K30" s="41">
        <v>32.299999999999997</v>
      </c>
      <c r="L30" s="58">
        <v>76.958333333333329</v>
      </c>
    </row>
    <row r="31" spans="3:13" ht="14.25" customHeight="1" x14ac:dyDescent="0.2">
      <c r="H31" s="7">
        <v>44894</v>
      </c>
      <c r="I31" s="14">
        <v>11.399999999999999</v>
      </c>
      <c r="J31" s="41">
        <v>20.3</v>
      </c>
      <c r="K31" s="41">
        <v>26.4</v>
      </c>
      <c r="L31" s="58">
        <v>87</v>
      </c>
    </row>
    <row r="32" spans="3:13" ht="14.25" customHeight="1" x14ac:dyDescent="0.2">
      <c r="H32" s="7">
        <v>44895</v>
      </c>
      <c r="I32" s="14">
        <v>0</v>
      </c>
      <c r="J32" s="41">
        <v>21.5</v>
      </c>
      <c r="K32" s="41">
        <v>29.2</v>
      </c>
      <c r="L32" s="58">
        <v>74.458333333333329</v>
      </c>
    </row>
    <row r="33" spans="2:12" ht="14.25" customHeight="1" x14ac:dyDescent="0.2">
      <c r="H33" s="7"/>
      <c r="I33" s="14"/>
      <c r="J33" s="14"/>
      <c r="K33" s="14"/>
      <c r="L33" s="14"/>
    </row>
    <row r="34" spans="2:12" ht="14.25" customHeight="1" x14ac:dyDescent="0.2">
      <c r="H34" s="19" t="s">
        <v>7</v>
      </c>
      <c r="I34" s="22">
        <f>SUM(I3:I33)</f>
        <v>176.72</v>
      </c>
      <c r="J34" s="18">
        <f>SUM(J2:J33)</f>
        <v>573.9</v>
      </c>
      <c r="K34" s="18">
        <f>SUM(K2:K33)</f>
        <v>933.7</v>
      </c>
      <c r="L34" s="18">
        <f>SUM(L2:L33)</f>
        <v>1991.1159420289853</v>
      </c>
    </row>
    <row r="35" spans="2:12" ht="14.25" customHeight="1" x14ac:dyDescent="0.2">
      <c r="B35" s="62" t="s">
        <v>8</v>
      </c>
      <c r="C35" s="63"/>
      <c r="D35" s="28">
        <f>(J35)</f>
        <v>19.13</v>
      </c>
      <c r="E35" s="30" t="s">
        <v>9</v>
      </c>
      <c r="F35" s="29">
        <f>(K35)</f>
        <v>31.123333333333335</v>
      </c>
      <c r="H35" s="20" t="s">
        <v>10</v>
      </c>
      <c r="I35" s="16"/>
      <c r="J35" s="17">
        <f>(J34/30)</f>
        <v>19.13</v>
      </c>
      <c r="K35" s="17">
        <f>(K34/30)</f>
        <v>31.123333333333335</v>
      </c>
      <c r="L35" s="17">
        <f>(L34/30)</f>
        <v>66.370531400966172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6"/>
  <sheetViews>
    <sheetView zoomScaleNormal="100" workbookViewId="0">
      <selection activeCell="H2" sqref="H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45627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44896</v>
      </c>
      <c r="I3" s="14"/>
      <c r="J3" s="14"/>
      <c r="K3" s="14"/>
      <c r="L3" s="50"/>
    </row>
    <row r="4" spans="8:12" ht="14.25" customHeight="1" x14ac:dyDescent="0.2">
      <c r="H4" s="7">
        <v>44897</v>
      </c>
      <c r="I4" s="14"/>
      <c r="J4" s="14"/>
      <c r="K4" s="14"/>
      <c r="L4" s="50"/>
    </row>
    <row r="5" spans="8:12" ht="14.25" customHeight="1" x14ac:dyDescent="0.2">
      <c r="H5" s="7">
        <v>44898</v>
      </c>
      <c r="I5" s="14"/>
      <c r="J5" s="14"/>
      <c r="K5" s="14"/>
      <c r="L5" s="50"/>
    </row>
    <row r="6" spans="8:12" ht="14.25" customHeight="1" x14ac:dyDescent="0.2">
      <c r="H6" s="7">
        <v>44899</v>
      </c>
      <c r="I6" s="14"/>
      <c r="J6" s="14"/>
      <c r="K6" s="14"/>
      <c r="L6" s="50"/>
    </row>
    <row r="7" spans="8:12" ht="14.25" customHeight="1" x14ac:dyDescent="0.2">
      <c r="H7" s="7">
        <v>44900</v>
      </c>
      <c r="I7" s="14"/>
      <c r="J7" s="14"/>
      <c r="K7" s="14"/>
      <c r="L7" s="50"/>
    </row>
    <row r="8" spans="8:12" ht="14.25" customHeight="1" x14ac:dyDescent="0.2">
      <c r="H8" s="7">
        <v>44901</v>
      </c>
      <c r="I8" s="14"/>
      <c r="J8" s="14"/>
      <c r="K8" s="14"/>
      <c r="L8" s="50"/>
    </row>
    <row r="9" spans="8:12" ht="14.25" customHeight="1" x14ac:dyDescent="0.2">
      <c r="H9" s="7">
        <v>44902</v>
      </c>
      <c r="I9" s="14"/>
      <c r="J9" s="14"/>
      <c r="K9" s="14"/>
      <c r="L9" s="50"/>
    </row>
    <row r="10" spans="8:12" ht="14.25" customHeight="1" x14ac:dyDescent="0.2">
      <c r="H10" s="7">
        <v>44903</v>
      </c>
      <c r="I10" s="14"/>
      <c r="J10" s="14"/>
      <c r="K10" s="14"/>
      <c r="L10" s="50"/>
    </row>
    <row r="11" spans="8:12" ht="14.25" customHeight="1" x14ac:dyDescent="0.2">
      <c r="H11" s="7">
        <v>44904</v>
      </c>
      <c r="I11" s="14"/>
      <c r="J11" s="14"/>
      <c r="K11" s="14"/>
      <c r="L11" s="50"/>
    </row>
    <row r="12" spans="8:12" ht="14.25" customHeight="1" x14ac:dyDescent="0.2">
      <c r="H12" s="7">
        <v>44905</v>
      </c>
      <c r="I12" s="14"/>
      <c r="J12" s="14"/>
      <c r="K12" s="14"/>
      <c r="L12" s="50"/>
    </row>
    <row r="13" spans="8:12" ht="14.25" customHeight="1" x14ac:dyDescent="0.2">
      <c r="H13" s="7">
        <v>44906</v>
      </c>
      <c r="I13" s="14"/>
      <c r="J13" s="14"/>
      <c r="K13" s="14"/>
      <c r="L13" s="50"/>
    </row>
    <row r="14" spans="8:12" ht="14.25" customHeight="1" x14ac:dyDescent="0.2">
      <c r="H14" s="7">
        <v>44907</v>
      </c>
      <c r="I14" s="14"/>
      <c r="J14" s="14"/>
      <c r="K14" s="14"/>
      <c r="L14" s="50"/>
    </row>
    <row r="15" spans="8:12" ht="14.25" customHeight="1" x14ac:dyDescent="0.2">
      <c r="H15" s="7">
        <v>44908</v>
      </c>
      <c r="I15" s="14"/>
      <c r="J15" s="14"/>
      <c r="K15" s="14"/>
      <c r="L15" s="50"/>
    </row>
    <row r="16" spans="8:12" ht="14.25" customHeight="1" x14ac:dyDescent="0.2">
      <c r="H16" s="7">
        <v>44909</v>
      </c>
      <c r="I16" s="14"/>
      <c r="J16" s="14"/>
      <c r="K16" s="14"/>
      <c r="L16" s="50"/>
    </row>
    <row r="17" spans="3:12" ht="14.25" customHeight="1" x14ac:dyDescent="0.2">
      <c r="H17" s="7">
        <v>44910</v>
      </c>
      <c r="I17" s="14"/>
      <c r="J17" s="14"/>
      <c r="K17" s="14"/>
      <c r="L17" s="50"/>
    </row>
    <row r="18" spans="3:12" ht="14.25" customHeight="1" x14ac:dyDescent="0.2">
      <c r="C18" s="60" t="s">
        <v>20</v>
      </c>
      <c r="D18" s="61"/>
      <c r="E18" s="27">
        <f>(I34)</f>
        <v>0</v>
      </c>
      <c r="F18" s="26" t="s">
        <v>5</v>
      </c>
      <c r="H18" s="7">
        <v>44911</v>
      </c>
      <c r="I18" s="14"/>
      <c r="J18" s="14"/>
      <c r="K18" s="14"/>
      <c r="L18" s="50"/>
    </row>
    <row r="19" spans="3:12" ht="14.25" customHeight="1" x14ac:dyDescent="0.2">
      <c r="H19" s="7">
        <v>44912</v>
      </c>
      <c r="I19" s="14"/>
      <c r="J19" s="14"/>
      <c r="K19" s="14"/>
      <c r="L19" s="50"/>
    </row>
    <row r="20" spans="3:12" ht="14.25" customHeight="1" x14ac:dyDescent="0.2">
      <c r="H20" s="7">
        <v>44913</v>
      </c>
      <c r="I20" s="14"/>
      <c r="J20" s="14"/>
      <c r="K20" s="14"/>
      <c r="L20" s="50"/>
    </row>
    <row r="21" spans="3:12" ht="14.25" customHeight="1" x14ac:dyDescent="0.2">
      <c r="H21" s="7">
        <v>44914</v>
      </c>
      <c r="I21" s="14"/>
      <c r="J21" s="14"/>
      <c r="K21" s="14"/>
      <c r="L21" s="50"/>
    </row>
    <row r="22" spans="3:12" ht="14.25" customHeight="1" x14ac:dyDescent="0.2">
      <c r="H22" s="7">
        <v>44915</v>
      </c>
      <c r="I22" s="14"/>
      <c r="J22" s="14"/>
      <c r="K22" s="14"/>
      <c r="L22" s="50"/>
    </row>
    <row r="23" spans="3:12" ht="14.25" customHeight="1" x14ac:dyDescent="0.2">
      <c r="H23" s="7">
        <v>44916</v>
      </c>
      <c r="I23" s="14"/>
      <c r="J23" s="14"/>
      <c r="K23" s="14"/>
      <c r="L23" s="50"/>
    </row>
    <row r="24" spans="3:12" ht="14.25" customHeight="1" x14ac:dyDescent="0.2">
      <c r="H24" s="7">
        <v>44917</v>
      </c>
      <c r="I24" s="14"/>
      <c r="J24" s="14"/>
      <c r="K24" s="14"/>
      <c r="L24" s="50"/>
    </row>
    <row r="25" spans="3:12" ht="14.25" customHeight="1" x14ac:dyDescent="0.2">
      <c r="H25" s="7">
        <v>44918</v>
      </c>
      <c r="I25" s="14"/>
      <c r="J25" s="14"/>
      <c r="K25" s="14"/>
      <c r="L25" s="50"/>
    </row>
    <row r="26" spans="3:12" ht="14.25" customHeight="1" x14ac:dyDescent="0.2">
      <c r="H26" s="7">
        <v>44919</v>
      </c>
      <c r="I26" s="14"/>
      <c r="J26" s="14"/>
      <c r="K26" s="14"/>
      <c r="L26" s="50"/>
    </row>
    <row r="27" spans="3:12" ht="14.25" customHeight="1" x14ac:dyDescent="0.2">
      <c r="H27" s="7">
        <v>44920</v>
      </c>
      <c r="I27" s="14"/>
      <c r="J27" s="14"/>
      <c r="K27" s="14"/>
      <c r="L27" s="50"/>
    </row>
    <row r="28" spans="3:12" ht="14.25" customHeight="1" x14ac:dyDescent="0.2">
      <c r="H28" s="7">
        <v>44921</v>
      </c>
      <c r="I28" s="14"/>
      <c r="J28" s="14"/>
      <c r="K28" s="14"/>
      <c r="L28" s="50"/>
    </row>
    <row r="29" spans="3:12" ht="14.25" customHeight="1" x14ac:dyDescent="0.2">
      <c r="H29" s="7">
        <v>44922</v>
      </c>
      <c r="I29" s="14"/>
      <c r="J29" s="14"/>
      <c r="K29" s="14"/>
      <c r="L29" s="50"/>
    </row>
    <row r="30" spans="3:12" ht="14.25" customHeight="1" x14ac:dyDescent="0.2">
      <c r="H30" s="7">
        <v>44923</v>
      </c>
      <c r="I30" s="14"/>
      <c r="J30" s="14"/>
      <c r="K30" s="14"/>
      <c r="L30" s="50"/>
    </row>
    <row r="31" spans="3:12" ht="14.25" customHeight="1" x14ac:dyDescent="0.2">
      <c r="H31" s="7">
        <v>44924</v>
      </c>
      <c r="I31" s="14"/>
      <c r="J31" s="14"/>
      <c r="K31" s="14"/>
      <c r="L31" s="50"/>
    </row>
    <row r="32" spans="3:12" ht="14.25" customHeight="1" x14ac:dyDescent="0.2">
      <c r="H32" s="7">
        <v>44925</v>
      </c>
      <c r="I32" s="14"/>
      <c r="J32" s="14"/>
      <c r="K32" s="14"/>
      <c r="L32" s="50"/>
    </row>
    <row r="33" spans="2:12" ht="14.25" customHeight="1" x14ac:dyDescent="0.2">
      <c r="H33" s="7">
        <v>44926</v>
      </c>
      <c r="I33" s="14"/>
      <c r="J33" s="46"/>
      <c r="K33" s="46"/>
      <c r="L33" s="59"/>
    </row>
    <row r="34" spans="2:12" ht="14.25" customHeight="1" x14ac:dyDescent="0.2">
      <c r="H34" s="19" t="s">
        <v>7</v>
      </c>
      <c r="I34" s="45">
        <f>SUM(I3:I33)</f>
        <v>0</v>
      </c>
      <c r="J34" s="44">
        <v>23.2</v>
      </c>
      <c r="K34" s="44">
        <f>SUM(K2:K33)</f>
        <v>0</v>
      </c>
      <c r="L34" s="44">
        <f>SUM(L2:L33)</f>
        <v>0</v>
      </c>
    </row>
    <row r="35" spans="2:12" ht="14.25" customHeight="1" x14ac:dyDescent="0.2">
      <c r="B35" s="62" t="s">
        <v>8</v>
      </c>
      <c r="C35" s="63"/>
      <c r="D35" s="28">
        <f>(J35)</f>
        <v>22.6</v>
      </c>
      <c r="E35" s="30" t="s">
        <v>9</v>
      </c>
      <c r="F35" s="29">
        <f>(K35)</f>
        <v>0</v>
      </c>
      <c r="H35" s="20" t="s">
        <v>10</v>
      </c>
      <c r="I35" s="16"/>
      <c r="J35" s="47">
        <v>22.6</v>
      </c>
      <c r="K35" s="47">
        <f>(K34/30)</f>
        <v>0</v>
      </c>
      <c r="L35" s="47">
        <f>(L34/30)</f>
        <v>0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7:O131"/>
  <sheetViews>
    <sheetView zoomScale="80" workbookViewId="0">
      <selection activeCell="Q41" sqref="Q41"/>
    </sheetView>
  </sheetViews>
  <sheetFormatPr defaultColWidth="11.42578125" defaultRowHeight="12.75" x14ac:dyDescent="0.2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4" width="10.7109375" customWidth="1"/>
    <col min="15" max="15" width="10.85546875" customWidth="1"/>
  </cols>
  <sheetData>
    <row r="17" spans="2:14" x14ac:dyDescent="0.2">
      <c r="B17" s="64" t="s">
        <v>21</v>
      </c>
      <c r="C17" s="65"/>
      <c r="D17" s="65"/>
      <c r="E17" s="65"/>
      <c r="F17" s="25">
        <f>(JAN!$I$34)</f>
        <v>121.2</v>
      </c>
      <c r="G17" s="26" t="s">
        <v>5</v>
      </c>
      <c r="I17" s="64" t="s">
        <v>22</v>
      </c>
      <c r="J17" s="65"/>
      <c r="K17" s="65"/>
      <c r="L17" s="65"/>
      <c r="M17" s="25">
        <f>(FEV!I34)</f>
        <v>203.39999999999998</v>
      </c>
      <c r="N17" s="26" t="s">
        <v>5</v>
      </c>
    </row>
    <row r="34" spans="2:14" x14ac:dyDescent="0.2">
      <c r="B34" s="64" t="s">
        <v>23</v>
      </c>
      <c r="C34" s="65"/>
      <c r="D34" s="65"/>
      <c r="E34" s="65"/>
      <c r="F34" s="25" t="e">
        <f>(#REF!)</f>
        <v>#REF!</v>
      </c>
      <c r="G34" s="26" t="s">
        <v>5</v>
      </c>
      <c r="I34" s="64" t="s">
        <v>24</v>
      </c>
      <c r="J34" s="65"/>
      <c r="K34" s="65"/>
      <c r="L34" s="65"/>
      <c r="M34" s="25">
        <f>(ABR!I34)</f>
        <v>83.8</v>
      </c>
      <c r="N34" s="26" t="s">
        <v>5</v>
      </c>
    </row>
    <row r="51" spans="2:14" x14ac:dyDescent="0.2">
      <c r="B51" s="64" t="s">
        <v>25</v>
      </c>
      <c r="C51" s="65"/>
      <c r="D51" s="65"/>
      <c r="E51" s="65"/>
      <c r="F51" s="25">
        <f>(MAI!I34)</f>
        <v>28.4</v>
      </c>
      <c r="G51" s="26" t="s">
        <v>5</v>
      </c>
      <c r="I51" s="64" t="s">
        <v>26</v>
      </c>
      <c r="J51" s="65"/>
      <c r="K51" s="65"/>
      <c r="L51" s="65"/>
      <c r="M51" s="25">
        <f>(JUN!J35)</f>
        <v>0.4</v>
      </c>
      <c r="N51" s="26" t="s">
        <v>5</v>
      </c>
    </row>
    <row r="68" spans="2:14" x14ac:dyDescent="0.2">
      <c r="B68" s="64" t="s">
        <v>27</v>
      </c>
      <c r="C68" s="65"/>
      <c r="D68" s="65"/>
      <c r="E68" s="65"/>
      <c r="F68" s="25">
        <f>(JUL!E18)</f>
        <v>46.800000000000004</v>
      </c>
      <c r="G68" s="26" t="s">
        <v>5</v>
      </c>
      <c r="I68" s="64" t="s">
        <v>28</v>
      </c>
      <c r="J68" s="65"/>
      <c r="K68" s="65"/>
      <c r="L68" s="65"/>
      <c r="M68" s="25">
        <f>(AGO!I34)</f>
        <v>27.8</v>
      </c>
      <c r="N68" s="26" t="s">
        <v>5</v>
      </c>
    </row>
    <row r="85" spans="2:14" x14ac:dyDescent="0.2">
      <c r="B85" s="64" t="s">
        <v>29</v>
      </c>
      <c r="C85" s="65"/>
      <c r="D85" s="65"/>
      <c r="E85" s="65"/>
      <c r="F85" s="25">
        <f>(SET!J34)</f>
        <v>49.8</v>
      </c>
      <c r="G85" s="26" t="s">
        <v>5</v>
      </c>
      <c r="I85" s="64" t="s">
        <v>30</v>
      </c>
      <c r="J85" s="65"/>
      <c r="K85" s="65"/>
      <c r="L85" s="65"/>
      <c r="M85" s="25">
        <f>(OUT!J34)</f>
        <v>71.310000000000016</v>
      </c>
      <c r="N85" s="26" t="s">
        <v>5</v>
      </c>
    </row>
    <row r="102" spans="2:14" x14ac:dyDescent="0.2">
      <c r="B102" s="64" t="s">
        <v>31</v>
      </c>
      <c r="C102" s="65"/>
      <c r="D102" s="65"/>
      <c r="E102" s="65"/>
      <c r="F102" s="25">
        <f>(NOV!I34)</f>
        <v>176.72</v>
      </c>
      <c r="G102" s="26" t="s">
        <v>5</v>
      </c>
      <c r="I102" s="64" t="s">
        <v>32</v>
      </c>
      <c r="J102" s="65"/>
      <c r="K102" s="65"/>
      <c r="L102" s="65"/>
      <c r="M102" s="25">
        <f>(DEZ!I34)</f>
        <v>0</v>
      </c>
      <c r="N102" s="26" t="s">
        <v>5</v>
      </c>
    </row>
    <row r="131" spans="15:15" x14ac:dyDescent="0.2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Q72"/>
  <sheetViews>
    <sheetView zoomScale="80" workbookViewId="0">
      <selection activeCell="B46" sqref="B46"/>
    </sheetView>
  </sheetViews>
  <sheetFormatPr defaultColWidth="14" defaultRowHeight="12.75" x14ac:dyDescent="0.2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 x14ac:dyDescent="0.2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 x14ac:dyDescent="0.2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 x14ac:dyDescent="0.2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0</v>
      </c>
      <c r="I4" s="1"/>
      <c r="J4" s="36">
        <v>44287</v>
      </c>
      <c r="K4" s="23">
        <f>(ABR!I3)</f>
        <v>3.4000000000000004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 x14ac:dyDescent="0.2">
      <c r="A5" s="36">
        <v>44198</v>
      </c>
      <c r="B5" s="23">
        <f>(JAN!I4)</f>
        <v>1.8</v>
      </c>
      <c r="C5" s="1"/>
      <c r="D5" s="36">
        <v>44229</v>
      </c>
      <c r="E5" s="23">
        <f>(FEV!I4)</f>
        <v>0</v>
      </c>
      <c r="F5" s="1"/>
      <c r="G5" s="37">
        <v>44257</v>
      </c>
      <c r="H5" s="23">
        <f>(MAR!I4)</f>
        <v>0</v>
      </c>
      <c r="I5" s="1"/>
      <c r="J5" s="36">
        <v>44288</v>
      </c>
      <c r="K5" s="23">
        <f>(ABR!I4)</f>
        <v>0.2</v>
      </c>
      <c r="L5" s="1"/>
      <c r="M5" s="36">
        <v>44318</v>
      </c>
      <c r="N5" s="23">
        <f>(MAI!I4)</f>
        <v>0</v>
      </c>
      <c r="O5" s="1"/>
      <c r="P5" s="36">
        <v>44349</v>
      </c>
      <c r="Q5" s="23">
        <f>(JUN!J5)</f>
        <v>0</v>
      </c>
    </row>
    <row r="6" spans="1:17" x14ac:dyDescent="0.2">
      <c r="A6" s="36">
        <v>44199</v>
      </c>
      <c r="B6" s="23">
        <f>(JAN!I5)</f>
        <v>0</v>
      </c>
      <c r="C6" s="1"/>
      <c r="D6" s="36">
        <v>44230</v>
      </c>
      <c r="E6" s="23">
        <f>(FEV!I5)</f>
        <v>0</v>
      </c>
      <c r="F6" s="1"/>
      <c r="G6" s="37">
        <v>44258</v>
      </c>
      <c r="H6" s="23">
        <f>(MAR!I5)</f>
        <v>0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</v>
      </c>
    </row>
    <row r="7" spans="1:17" x14ac:dyDescent="0.2">
      <c r="A7" s="36">
        <v>44200</v>
      </c>
      <c r="B7" s="23">
        <f>(JAN!I6)</f>
        <v>0</v>
      </c>
      <c r="C7" s="1"/>
      <c r="D7" s="36">
        <v>44231</v>
      </c>
      <c r="E7" s="23">
        <f>(FEV!I6)</f>
        <v>0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 x14ac:dyDescent="0.2">
      <c r="A8" s="36">
        <v>44201</v>
      </c>
      <c r="B8" s="23">
        <f>(JAN!I7)</f>
        <v>0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4.6000000000000005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</v>
      </c>
    </row>
    <row r="9" spans="1:17" x14ac:dyDescent="0.2">
      <c r="A9" s="36">
        <v>44202</v>
      </c>
      <c r="B9" s="23">
        <f>(JAN!I8)</f>
        <v>0</v>
      </c>
      <c r="C9" s="1"/>
      <c r="D9" s="36">
        <v>44233</v>
      </c>
      <c r="E9" s="23">
        <f>(FEV!I8)</f>
        <v>0</v>
      </c>
      <c r="F9" s="1"/>
      <c r="G9" s="37">
        <v>44261</v>
      </c>
      <c r="H9" s="23">
        <f>(MAR!I8)</f>
        <v>0.60000000000000009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 x14ac:dyDescent="0.2">
      <c r="A10" s="36">
        <v>44203</v>
      </c>
      <c r="B10" s="23">
        <f>(JAN!I9)</f>
        <v>0</v>
      </c>
      <c r="C10" s="1"/>
      <c r="D10" s="36">
        <v>44234</v>
      </c>
      <c r="E10" s="23">
        <f>(FEV!I9)</f>
        <v>3.2</v>
      </c>
      <c r="F10" s="1"/>
      <c r="G10" s="37">
        <v>44262</v>
      </c>
      <c r="H10" s="23">
        <f>(MAR!I9)</f>
        <v>13</v>
      </c>
      <c r="I10" s="1"/>
      <c r="J10" s="36">
        <v>44293</v>
      </c>
      <c r="K10" s="23">
        <f>(ABR!I9)</f>
        <v>0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 x14ac:dyDescent="0.2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0.2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6</v>
      </c>
      <c r="L11" s="1"/>
      <c r="M11" s="36">
        <v>44324</v>
      </c>
      <c r="N11" s="23">
        <f>(MAI!I10)</f>
        <v>0</v>
      </c>
      <c r="O11" s="1"/>
      <c r="P11" s="36">
        <v>44355</v>
      </c>
      <c r="Q11" s="23">
        <f>(JUN!J11)</f>
        <v>0</v>
      </c>
    </row>
    <row r="12" spans="1:17" x14ac:dyDescent="0.2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0.60000000000000009</v>
      </c>
      <c r="F12" s="1"/>
      <c r="G12" s="37">
        <v>44264</v>
      </c>
      <c r="H12" s="23">
        <f>(MAR!I11)</f>
        <v>2.2000000000000002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</v>
      </c>
      <c r="O12" s="1"/>
      <c r="P12" s="36">
        <v>44356</v>
      </c>
      <c r="Q12" s="23">
        <f>(JUN!J12)</f>
        <v>0</v>
      </c>
    </row>
    <row r="13" spans="1:17" x14ac:dyDescent="0.2">
      <c r="A13" s="36">
        <v>44206</v>
      </c>
      <c r="B13" s="23">
        <f>(JAN!I12)</f>
        <v>6.8000000000000007</v>
      </c>
      <c r="C13" s="1"/>
      <c r="D13" s="36">
        <v>44237</v>
      </c>
      <c r="E13" s="23">
        <f>(FEV!I12)</f>
        <v>9.4</v>
      </c>
      <c r="F13" s="1"/>
      <c r="G13" s="37">
        <v>44265</v>
      </c>
      <c r="H13" s="23">
        <f>(MAR!I12)</f>
        <v>0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 x14ac:dyDescent="0.2">
      <c r="A14" s="36">
        <v>44207</v>
      </c>
      <c r="B14" s="23">
        <f>(JAN!I13)</f>
        <v>19</v>
      </c>
      <c r="C14" s="1"/>
      <c r="D14" s="36">
        <v>44238</v>
      </c>
      <c r="E14" s="23">
        <f>(FEV!I13)</f>
        <v>0</v>
      </c>
      <c r="F14" s="1"/>
      <c r="G14" s="37">
        <v>44266</v>
      </c>
      <c r="H14" s="23">
        <f>(MAR!I13)</f>
        <v>0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</v>
      </c>
      <c r="O14" s="1"/>
      <c r="P14" s="36">
        <v>44358</v>
      </c>
      <c r="Q14" s="23">
        <f>(JUN!J14)</f>
        <v>0</v>
      </c>
    </row>
    <row r="15" spans="1:17" x14ac:dyDescent="0.2">
      <c r="A15" s="36">
        <v>44208</v>
      </c>
      <c r="B15" s="23">
        <f>(JAN!I14)</f>
        <v>9.4</v>
      </c>
      <c r="C15" s="1"/>
      <c r="D15" s="36">
        <v>44239</v>
      </c>
      <c r="E15" s="23">
        <f>(FEV!I14)</f>
        <v>0</v>
      </c>
      <c r="F15" s="1"/>
      <c r="G15" s="37">
        <v>44267</v>
      </c>
      <c r="H15" s="23">
        <f>(MAR!I14)</f>
        <v>0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0</v>
      </c>
    </row>
    <row r="16" spans="1:17" x14ac:dyDescent="0.2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0</v>
      </c>
      <c r="F16" s="1"/>
      <c r="G16" s="37">
        <v>44268</v>
      </c>
      <c r="H16" s="23">
        <f>(MAR!I15)</f>
        <v>0</v>
      </c>
      <c r="I16" s="1"/>
      <c r="J16" s="36">
        <v>44299</v>
      </c>
      <c r="K16" s="23">
        <f>(ABR!I15)</f>
        <v>21.2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0</v>
      </c>
    </row>
    <row r="17" spans="1:17" x14ac:dyDescent="0.2">
      <c r="A17" s="36">
        <v>44210</v>
      </c>
      <c r="B17" s="23">
        <f>(JAN!I16)</f>
        <v>0</v>
      </c>
      <c r="C17" s="1"/>
      <c r="D17" s="36">
        <v>44241</v>
      </c>
      <c r="E17" s="23">
        <f>(FEV!I16)</f>
        <v>20.799999999999997</v>
      </c>
      <c r="F17" s="1"/>
      <c r="G17" s="37">
        <v>44269</v>
      </c>
      <c r="H17" s="23">
        <f>(MAR!I16)</f>
        <v>0</v>
      </c>
      <c r="I17" s="1"/>
      <c r="J17" s="36">
        <v>44300</v>
      </c>
      <c r="K17" s="23">
        <f>(ABR!I16)</f>
        <v>27.8</v>
      </c>
      <c r="L17" s="1"/>
      <c r="M17" s="36">
        <v>44330</v>
      </c>
      <c r="N17" s="23">
        <f>(MAI!I16)</f>
        <v>0</v>
      </c>
      <c r="O17" s="1"/>
      <c r="P17" s="36">
        <v>44361</v>
      </c>
      <c r="Q17" s="23">
        <f>(JUN!J17)</f>
        <v>0</v>
      </c>
    </row>
    <row r="18" spans="1:17" x14ac:dyDescent="0.2">
      <c r="A18" s="36">
        <v>44211</v>
      </c>
      <c r="B18" s="23">
        <f>(JAN!I17)</f>
        <v>0</v>
      </c>
      <c r="C18" s="1"/>
      <c r="D18" s="36">
        <v>44242</v>
      </c>
      <c r="E18" s="23">
        <f>(FEV!I17)</f>
        <v>51.2</v>
      </c>
      <c r="F18" s="1"/>
      <c r="G18" s="37">
        <v>44270</v>
      </c>
      <c r="H18" s="23">
        <f>(MAR!I17)</f>
        <v>0.2</v>
      </c>
      <c r="I18" s="1"/>
      <c r="J18" s="36">
        <v>44301</v>
      </c>
      <c r="K18" s="23">
        <f>(ABR!I17)</f>
        <v>0.2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0</v>
      </c>
    </row>
    <row r="19" spans="1:17" x14ac:dyDescent="0.2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</v>
      </c>
      <c r="F19" s="1"/>
      <c r="G19" s="37">
        <v>44271</v>
      </c>
      <c r="H19" s="23">
        <f>(MAR!I18)</f>
        <v>0.4</v>
      </c>
      <c r="I19" s="1"/>
      <c r="J19" s="36">
        <v>44302</v>
      </c>
      <c r="K19" s="23">
        <f>(ABR!I18)</f>
        <v>24.999999999999996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 x14ac:dyDescent="0.2">
      <c r="A20" s="36">
        <v>44213</v>
      </c>
      <c r="B20" s="23">
        <f>(JAN!I19)</f>
        <v>9.1999999999999993</v>
      </c>
      <c r="C20" s="1"/>
      <c r="D20" s="36">
        <v>44244</v>
      </c>
      <c r="E20" s="23">
        <f>(FEV!I19)</f>
        <v>0</v>
      </c>
      <c r="F20" s="1"/>
      <c r="G20" s="37">
        <v>44272</v>
      </c>
      <c r="H20" s="23">
        <f>(MAR!I19)</f>
        <v>6.6000000000000005</v>
      </c>
      <c r="I20" s="1"/>
      <c r="J20" s="36">
        <v>44303</v>
      </c>
      <c r="K20" s="23">
        <f>(ABR!I19)</f>
        <v>0</v>
      </c>
      <c r="L20" s="1"/>
      <c r="M20" s="36">
        <v>44333</v>
      </c>
      <c r="N20" s="23">
        <f>(MAI!I19)</f>
        <v>0</v>
      </c>
      <c r="O20" s="1"/>
      <c r="P20" s="36">
        <v>44364</v>
      </c>
      <c r="Q20" s="23">
        <f>(JUN!J20)</f>
        <v>0</v>
      </c>
    </row>
    <row r="21" spans="1:17" x14ac:dyDescent="0.2">
      <c r="A21" s="36">
        <v>44214</v>
      </c>
      <c r="B21" s="23">
        <f>(JAN!I20)</f>
        <v>10.199999999999999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0.2</v>
      </c>
      <c r="I21" s="1"/>
      <c r="J21" s="36">
        <v>44304</v>
      </c>
      <c r="K21" s="23">
        <f>(ABR!I20)</f>
        <v>0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 x14ac:dyDescent="0.2">
      <c r="A22" s="36">
        <v>44215</v>
      </c>
      <c r="B22" s="23">
        <f>(JAN!I21)</f>
        <v>1.8000000000000003</v>
      </c>
      <c r="C22" s="1"/>
      <c r="D22" s="36">
        <v>44246</v>
      </c>
      <c r="E22" s="23">
        <f>(FEV!I21)</f>
        <v>84.2</v>
      </c>
      <c r="F22" s="1"/>
      <c r="G22" s="37">
        <v>44274</v>
      </c>
      <c r="H22" s="23">
        <f>(MAR!I21)</f>
        <v>3.4000000000000004</v>
      </c>
      <c r="I22" s="1"/>
      <c r="J22" s="36">
        <v>44305</v>
      </c>
      <c r="K22" s="23">
        <f>(ABR!I21)</f>
        <v>0</v>
      </c>
      <c r="L22" s="1"/>
      <c r="M22" s="36">
        <v>44335</v>
      </c>
      <c r="N22" s="23">
        <f>(MAI!I21)</f>
        <v>15.600000000000001</v>
      </c>
      <c r="O22" s="1"/>
      <c r="P22" s="36">
        <v>44366</v>
      </c>
      <c r="Q22" s="23">
        <f>(JUN!J22)</f>
        <v>0</v>
      </c>
    </row>
    <row r="23" spans="1:17" x14ac:dyDescent="0.2">
      <c r="A23" s="36">
        <v>44216</v>
      </c>
      <c r="B23" s="23">
        <f>(JAN!I22)</f>
        <v>36.799999999999997</v>
      </c>
      <c r="C23" s="1"/>
      <c r="D23" s="36">
        <v>44247</v>
      </c>
      <c r="E23" s="23">
        <f>(FEV!I22)</f>
        <v>1.2</v>
      </c>
      <c r="F23" s="1"/>
      <c r="G23" s="37">
        <v>44275</v>
      </c>
      <c r="H23" s="23">
        <f>(MAR!I22)</f>
        <v>0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 x14ac:dyDescent="0.2">
      <c r="A24" s="36">
        <v>44217</v>
      </c>
      <c r="B24" s="23">
        <f>(JAN!I23)</f>
        <v>0.2</v>
      </c>
      <c r="C24" s="1"/>
      <c r="D24" s="36">
        <v>44248</v>
      </c>
      <c r="E24" s="23">
        <f>(FEV!I23)</f>
        <v>1.2</v>
      </c>
      <c r="F24" s="1"/>
      <c r="G24" s="37">
        <v>44276</v>
      </c>
      <c r="H24" s="23">
        <f>(MAR!I23)</f>
        <v>31.400000000000002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</v>
      </c>
      <c r="O24" s="1"/>
      <c r="P24" s="36">
        <v>44368</v>
      </c>
      <c r="Q24" s="23">
        <f>(JUN!J24)</f>
        <v>0</v>
      </c>
    </row>
    <row r="25" spans="1:17" x14ac:dyDescent="0.2">
      <c r="A25" s="36">
        <v>44218</v>
      </c>
      <c r="B25" s="23">
        <f>(JAN!I24)</f>
        <v>1</v>
      </c>
      <c r="C25" s="1"/>
      <c r="D25" s="36">
        <v>44249</v>
      </c>
      <c r="E25" s="23">
        <f>(FEV!I24)</f>
        <v>0.2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 x14ac:dyDescent="0.2">
      <c r="A26" s="36">
        <v>44219</v>
      </c>
      <c r="B26" s="23">
        <f>(JAN!I25)</f>
        <v>18.8</v>
      </c>
      <c r="C26" s="1"/>
      <c r="D26" s="36">
        <v>44250</v>
      </c>
      <c r="E26" s="23">
        <f>(FEV!I25)</f>
        <v>6.6000000000000005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 x14ac:dyDescent="0.2">
      <c r="A27" s="36">
        <v>44220</v>
      </c>
      <c r="B27" s="23">
        <f>(JAN!I26)</f>
        <v>0.2</v>
      </c>
      <c r="C27" s="1"/>
      <c r="D27" s="36">
        <v>44251</v>
      </c>
      <c r="E27" s="23">
        <f>(FEV!I26)</f>
        <v>0.2</v>
      </c>
      <c r="F27" s="1"/>
      <c r="G27" s="37">
        <v>44279</v>
      </c>
      <c r="H27" s="23">
        <f>(MAR!I26)</f>
        <v>1.8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1</v>
      </c>
      <c r="O27" s="1"/>
      <c r="P27" s="36">
        <v>44371</v>
      </c>
      <c r="Q27" s="23">
        <f>(JUN!J27)</f>
        <v>0</v>
      </c>
    </row>
    <row r="28" spans="1:17" x14ac:dyDescent="0.2">
      <c r="A28" s="36">
        <v>44221</v>
      </c>
      <c r="B28" s="23">
        <f>(JAN!I27)</f>
        <v>3.5999999999999996</v>
      </c>
      <c r="C28" s="1"/>
      <c r="D28" s="36">
        <v>44252</v>
      </c>
      <c r="E28" s="23">
        <f>(FEV!I27)</f>
        <v>5.6000000000000005</v>
      </c>
      <c r="F28" s="1"/>
      <c r="G28" s="37">
        <v>44280</v>
      </c>
      <c r="H28" s="23">
        <f>(MAR!I27)</f>
        <v>0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0.2</v>
      </c>
      <c r="O28" s="1"/>
      <c r="P28" s="36">
        <v>44372</v>
      </c>
      <c r="Q28" s="23">
        <f>(JUN!J28)</f>
        <v>0</v>
      </c>
    </row>
    <row r="29" spans="1:17" x14ac:dyDescent="0.2">
      <c r="A29" s="36">
        <v>44222</v>
      </c>
      <c r="B29" s="23">
        <f>(JAN!I28)</f>
        <v>0.2</v>
      </c>
      <c r="C29" s="1"/>
      <c r="D29" s="36">
        <v>44253</v>
      </c>
      <c r="E29" s="23">
        <f>(FEV!I28)</f>
        <v>4.4000000000000004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0</v>
      </c>
      <c r="L29" s="1"/>
      <c r="M29" s="36">
        <v>44342</v>
      </c>
      <c r="N29" s="23">
        <f>(MAI!I28)</f>
        <v>7.6</v>
      </c>
      <c r="O29" s="1"/>
      <c r="P29" s="36">
        <v>44373</v>
      </c>
      <c r="Q29" s="23">
        <f>(JUN!J29)</f>
        <v>0</v>
      </c>
    </row>
    <row r="30" spans="1:17" x14ac:dyDescent="0.2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0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3.8000000000000003</v>
      </c>
      <c r="O30" s="1"/>
      <c r="P30" s="36">
        <v>44374</v>
      </c>
      <c r="Q30" s="23">
        <f>(JUN!J30)</f>
        <v>0</v>
      </c>
    </row>
    <row r="31" spans="1:17" x14ac:dyDescent="0.2">
      <c r="A31" s="36">
        <v>44224</v>
      </c>
      <c r="B31" s="23">
        <f>(JAN!I30)</f>
        <v>2</v>
      </c>
      <c r="C31" s="1"/>
      <c r="D31" s="36">
        <v>44255</v>
      </c>
      <c r="E31" s="23">
        <f>(FEV!I30)</f>
        <v>13.399999999999999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</v>
      </c>
      <c r="L31" s="1"/>
      <c r="M31" s="36">
        <v>44344</v>
      </c>
      <c r="N31" s="23">
        <f>(MAI!I30)</f>
        <v>0</v>
      </c>
      <c r="O31" s="1"/>
      <c r="P31" s="36">
        <v>44375</v>
      </c>
      <c r="Q31" s="23">
        <f>(JUN!J31)</f>
        <v>0</v>
      </c>
    </row>
    <row r="32" spans="1:17" x14ac:dyDescent="0.2">
      <c r="A32" s="36">
        <v>44225</v>
      </c>
      <c r="B32" s="23">
        <f>(JAN!I31)</f>
        <v>0.2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0.2</v>
      </c>
      <c r="O32" s="1"/>
      <c r="P32" s="36">
        <v>44376</v>
      </c>
      <c r="Q32" s="23">
        <f>(JUN!J32)</f>
        <v>0.4</v>
      </c>
    </row>
    <row r="33" spans="1:17" x14ac:dyDescent="0.2">
      <c r="A33" s="36">
        <v>44226</v>
      </c>
      <c r="B33" s="23">
        <f>(JAN!I32)</f>
        <v>0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</v>
      </c>
      <c r="L33" s="1"/>
      <c r="M33" s="36">
        <v>44346</v>
      </c>
      <c r="N33" s="23">
        <f>(MAI!I32)</f>
        <v>0</v>
      </c>
      <c r="O33" s="1"/>
      <c r="P33" s="36">
        <v>44377</v>
      </c>
      <c r="Q33" s="23">
        <f>(JUN!J33)</f>
        <v>0</v>
      </c>
    </row>
    <row r="34" spans="1:17" x14ac:dyDescent="0.2">
      <c r="A34" s="36">
        <v>44227</v>
      </c>
      <c r="B34" s="23">
        <f>(JAN!I33)</f>
        <v>0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 x14ac:dyDescent="0.25">
      <c r="A35" s="10" t="s">
        <v>39</v>
      </c>
      <c r="B35" s="11">
        <f>SUM(B4:B34)</f>
        <v>121.2</v>
      </c>
      <c r="C35" s="12"/>
      <c r="D35" s="13" t="s">
        <v>39</v>
      </c>
      <c r="E35" s="11">
        <f>SUM(E4:E34)</f>
        <v>203.39999999999998</v>
      </c>
      <c r="F35" s="12"/>
      <c r="G35" s="13" t="s">
        <v>39</v>
      </c>
      <c r="H35" s="11">
        <f>SUM(H4:H34)</f>
        <v>64.400000000000006</v>
      </c>
      <c r="I35" s="12"/>
      <c r="J35" s="13" t="s">
        <v>39</v>
      </c>
      <c r="K35" s="11">
        <f>SUM(K4:K34)</f>
        <v>83.8</v>
      </c>
      <c r="L35" s="12"/>
      <c r="M35" s="13" t="s">
        <v>39</v>
      </c>
      <c r="N35" s="11">
        <f>SUM(N4:N34)</f>
        <v>28.4</v>
      </c>
      <c r="O35" s="12"/>
      <c r="P35" s="13" t="s">
        <v>39</v>
      </c>
      <c r="Q35" s="24">
        <f>SUM(Q4:Q34)</f>
        <v>0.4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6" t="s">
        <v>44</v>
      </c>
      <c r="N39" s="67"/>
      <c r="O39" s="1"/>
      <c r="P39" s="3" t="s">
        <v>45</v>
      </c>
      <c r="Q39" s="5"/>
    </row>
    <row r="40" spans="1:17" x14ac:dyDescent="0.2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 x14ac:dyDescent="0.2">
      <c r="A41" s="36">
        <v>44378</v>
      </c>
      <c r="B41" s="23">
        <f>JUL!J3</f>
        <v>0</v>
      </c>
      <c r="C41" s="1"/>
      <c r="D41" s="36">
        <v>44409</v>
      </c>
      <c r="E41" s="23">
        <f>AGO!I3</f>
        <v>0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7.870000000000001</v>
      </c>
      <c r="O41" s="1"/>
      <c r="P41" s="36">
        <v>44531</v>
      </c>
      <c r="Q41" s="23">
        <f>(DEZ!I3)</f>
        <v>0</v>
      </c>
    </row>
    <row r="42" spans="1:17" x14ac:dyDescent="0.2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0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42.16</v>
      </c>
      <c r="O42" s="1"/>
      <c r="P42" s="36">
        <v>44532</v>
      </c>
      <c r="Q42" s="23">
        <f>(DEZ!I4)</f>
        <v>0</v>
      </c>
    </row>
    <row r="43" spans="1:17" x14ac:dyDescent="0.2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10.16</v>
      </c>
      <c r="O43" s="1"/>
      <c r="P43" s="36">
        <v>44533</v>
      </c>
      <c r="Q43" s="23">
        <f>(DEZ!I5)</f>
        <v>0</v>
      </c>
    </row>
    <row r="44" spans="1:17" x14ac:dyDescent="0.2">
      <c r="A44" s="36">
        <v>44381</v>
      </c>
      <c r="B44" s="23">
        <f>JUL!J6</f>
        <v>0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0</v>
      </c>
      <c r="I44" s="1"/>
      <c r="J44" s="36">
        <v>44473</v>
      </c>
      <c r="K44" s="23">
        <f>(OUT!J6)</f>
        <v>0.51</v>
      </c>
      <c r="L44" s="1"/>
      <c r="M44" s="36">
        <v>44504</v>
      </c>
      <c r="N44" s="23">
        <f>(NOV!I6)</f>
        <v>2.5300000000000002</v>
      </c>
      <c r="O44" s="1"/>
      <c r="P44" s="36">
        <v>44534</v>
      </c>
      <c r="Q44" s="23">
        <f>(DEZ!I6)</f>
        <v>0</v>
      </c>
    </row>
    <row r="45" spans="1:17" x14ac:dyDescent="0.2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0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 x14ac:dyDescent="0.2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0.25</v>
      </c>
      <c r="L46" s="1"/>
      <c r="M46" s="36">
        <v>44506</v>
      </c>
      <c r="N46" s="23">
        <f>(NOV!I8)</f>
        <v>38.6</v>
      </c>
      <c r="O46" s="1"/>
      <c r="P46" s="36">
        <v>44536</v>
      </c>
      <c r="Q46" s="23">
        <f>(DEZ!I8)</f>
        <v>0</v>
      </c>
    </row>
    <row r="47" spans="1:17" x14ac:dyDescent="0.2">
      <c r="A47" s="36">
        <v>44384</v>
      </c>
      <c r="B47" s="23">
        <f>JUL!J9</f>
        <v>0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0.4</v>
      </c>
      <c r="I47" s="1"/>
      <c r="J47" s="36">
        <v>44476</v>
      </c>
      <c r="K47" s="23">
        <f>(OUT!J9)</f>
        <v>0</v>
      </c>
      <c r="L47" s="1"/>
      <c r="M47" s="36">
        <v>44507</v>
      </c>
      <c r="N47" s="23">
        <f>(NOV!I9)</f>
        <v>29.6</v>
      </c>
      <c r="O47" s="1"/>
      <c r="P47" s="36">
        <v>44537</v>
      </c>
      <c r="Q47" s="23">
        <f>(DEZ!I9)</f>
        <v>0</v>
      </c>
    </row>
    <row r="48" spans="1:17" x14ac:dyDescent="0.2">
      <c r="A48" s="36">
        <v>44385</v>
      </c>
      <c r="B48" s="23">
        <f>JUL!J10</f>
        <v>12.6</v>
      </c>
      <c r="C48" s="1"/>
      <c r="D48" s="36">
        <v>44416</v>
      </c>
      <c r="E48" s="23">
        <f>AGO!I10</f>
        <v>0.2</v>
      </c>
      <c r="F48" s="1"/>
      <c r="G48" s="36">
        <v>44447</v>
      </c>
      <c r="H48" s="23">
        <f>(SET!J10)</f>
        <v>0</v>
      </c>
      <c r="I48" s="1"/>
      <c r="J48" s="36">
        <v>44477</v>
      </c>
      <c r="K48" s="23">
        <f>(OUT!J10)</f>
        <v>0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0</v>
      </c>
    </row>
    <row r="49" spans="1:17" x14ac:dyDescent="0.2">
      <c r="A49" s="36">
        <v>44386</v>
      </c>
      <c r="B49" s="23">
        <f>JUL!J11</f>
        <v>20.200000000000003</v>
      </c>
      <c r="C49" s="1"/>
      <c r="D49" s="36">
        <v>44417</v>
      </c>
      <c r="E49" s="23">
        <f>AGO!I11</f>
        <v>4.6000000000000005</v>
      </c>
      <c r="F49" s="1"/>
      <c r="G49" s="36">
        <v>44448</v>
      </c>
      <c r="H49" s="23">
        <f>(SET!J11)</f>
        <v>0</v>
      </c>
      <c r="I49" s="1"/>
      <c r="J49" s="36">
        <v>44478</v>
      </c>
      <c r="K49" s="23">
        <f>(OUT!J11)</f>
        <v>18.29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0</v>
      </c>
    </row>
    <row r="50" spans="1:17" x14ac:dyDescent="0.2">
      <c r="A50" s="36">
        <v>44387</v>
      </c>
      <c r="B50" s="23">
        <f>JUL!J12</f>
        <v>10.6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</v>
      </c>
      <c r="I50" s="1"/>
      <c r="J50" s="36">
        <v>44479</v>
      </c>
      <c r="K50" s="23">
        <f>(OUT!J12)</f>
        <v>7.85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0</v>
      </c>
    </row>
    <row r="51" spans="1:17" x14ac:dyDescent="0.2">
      <c r="A51" s="36">
        <v>44388</v>
      </c>
      <c r="B51" s="23">
        <f>JUL!J13</f>
        <v>0</v>
      </c>
      <c r="C51" s="1"/>
      <c r="D51" s="36">
        <v>44419</v>
      </c>
      <c r="E51" s="23">
        <f>AGO!I13</f>
        <v>3.4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7.85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</v>
      </c>
    </row>
    <row r="52" spans="1:17" x14ac:dyDescent="0.2">
      <c r="A52" s="36">
        <v>44389</v>
      </c>
      <c r="B52" s="23">
        <f>JUL!J14</f>
        <v>0</v>
      </c>
      <c r="C52" s="1"/>
      <c r="D52" s="36">
        <v>44420</v>
      </c>
      <c r="E52" s="23">
        <f>AGO!I14</f>
        <v>0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 x14ac:dyDescent="0.2">
      <c r="A53" s="36">
        <v>44390</v>
      </c>
      <c r="B53" s="23">
        <f>JUL!J15</f>
        <v>0.4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0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0</v>
      </c>
      <c r="O53" s="1"/>
      <c r="P53" s="36">
        <v>44543</v>
      </c>
      <c r="Q53" s="23">
        <f>(DEZ!I15)</f>
        <v>0</v>
      </c>
    </row>
    <row r="54" spans="1:17" x14ac:dyDescent="0.2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0</v>
      </c>
      <c r="O54" s="1"/>
      <c r="P54" s="36">
        <v>44544</v>
      </c>
      <c r="Q54" s="23">
        <f>(DEZ!I16)</f>
        <v>0</v>
      </c>
    </row>
    <row r="55" spans="1:17" x14ac:dyDescent="0.2">
      <c r="A55" s="36">
        <v>44392</v>
      </c>
      <c r="B55" s="23">
        <f>JUL!J17</f>
        <v>2.8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22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0</v>
      </c>
    </row>
    <row r="56" spans="1:17" x14ac:dyDescent="0.2">
      <c r="A56" s="36">
        <v>44393</v>
      </c>
      <c r="B56" s="23">
        <f>JUL!J18</f>
        <v>0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5.0000000000000009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 x14ac:dyDescent="0.2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0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0</v>
      </c>
    </row>
    <row r="58" spans="1:17" x14ac:dyDescent="0.2">
      <c r="A58" s="36">
        <v>44395</v>
      </c>
      <c r="B58" s="23">
        <f>JUL!J20</f>
        <v>0</v>
      </c>
      <c r="C58" s="1"/>
      <c r="D58" s="36">
        <v>44426</v>
      </c>
      <c r="E58" s="23">
        <f>AGO!I20</f>
        <v>0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 x14ac:dyDescent="0.2">
      <c r="A59" s="36">
        <v>44396</v>
      </c>
      <c r="B59" s="23">
        <f>JUL!J21</f>
        <v>0</v>
      </c>
      <c r="C59" s="1"/>
      <c r="D59" s="36">
        <v>44427</v>
      </c>
      <c r="E59" s="23">
        <f>AGO!I21</f>
        <v>0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</v>
      </c>
      <c r="L59" s="1"/>
      <c r="M59" s="36">
        <v>44519</v>
      </c>
      <c r="N59" s="23">
        <f>(NOV!I21)</f>
        <v>0</v>
      </c>
      <c r="O59" s="1"/>
      <c r="P59" s="36">
        <v>44549</v>
      </c>
      <c r="Q59" s="23">
        <f>(DEZ!I21)</f>
        <v>0</v>
      </c>
    </row>
    <row r="60" spans="1:17" x14ac:dyDescent="0.2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0.60000000000000009</v>
      </c>
      <c r="I60" s="1"/>
      <c r="J60" s="36">
        <v>44489</v>
      </c>
      <c r="K60" s="23">
        <f>(OUT!J22)</f>
        <v>0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0</v>
      </c>
    </row>
    <row r="61" spans="1:17" x14ac:dyDescent="0.2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0</v>
      </c>
    </row>
    <row r="62" spans="1:17" x14ac:dyDescent="0.2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16.760000000000002</v>
      </c>
      <c r="L62" s="1"/>
      <c r="M62" s="36">
        <v>44522</v>
      </c>
      <c r="N62" s="23">
        <f>(NOV!I24)</f>
        <v>9.8000000000000007</v>
      </c>
      <c r="O62" s="1"/>
      <c r="P62" s="36">
        <v>44552</v>
      </c>
      <c r="Q62" s="23">
        <f>(DEZ!I24)</f>
        <v>0</v>
      </c>
    </row>
    <row r="63" spans="1:17" x14ac:dyDescent="0.2">
      <c r="A63" s="36">
        <v>44400</v>
      </c>
      <c r="B63" s="23">
        <f>JUL!J25</f>
        <v>0</v>
      </c>
      <c r="C63" s="1"/>
      <c r="D63" s="36">
        <v>44431</v>
      </c>
      <c r="E63" s="23">
        <f>AGO!I25</f>
        <v>3.4000000000000004</v>
      </c>
      <c r="F63" s="1"/>
      <c r="G63" s="36">
        <v>44462</v>
      </c>
      <c r="H63" s="23">
        <f>(SET!J25)</f>
        <v>0</v>
      </c>
      <c r="I63" s="1"/>
      <c r="J63" s="36">
        <v>44492</v>
      </c>
      <c r="K63" s="23">
        <f>(OUT!J25)</f>
        <v>16.510000000000002</v>
      </c>
      <c r="L63" s="1"/>
      <c r="M63" s="36">
        <v>44523</v>
      </c>
      <c r="N63" s="23">
        <f>(NOV!I25)</f>
        <v>0</v>
      </c>
      <c r="O63" s="1"/>
      <c r="P63" s="36">
        <v>44553</v>
      </c>
      <c r="Q63" s="23">
        <f>(DEZ!I25)</f>
        <v>0</v>
      </c>
    </row>
    <row r="64" spans="1:17" x14ac:dyDescent="0.2">
      <c r="A64" s="36">
        <v>44401</v>
      </c>
      <c r="B64" s="23">
        <f>JUL!J26</f>
        <v>0</v>
      </c>
      <c r="C64" s="1"/>
      <c r="D64" s="36">
        <v>44432</v>
      </c>
      <c r="E64" s="23">
        <f>AGO!I26</f>
        <v>16.2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0.5</v>
      </c>
      <c r="L64" s="1"/>
      <c r="M64" s="36">
        <v>44524</v>
      </c>
      <c r="N64" s="23">
        <f>(NOV!I26)</f>
        <v>0</v>
      </c>
      <c r="O64" s="1"/>
      <c r="P64" s="36">
        <v>44554</v>
      </c>
      <c r="Q64" s="23">
        <f>(DEZ!I26)</f>
        <v>0</v>
      </c>
    </row>
    <row r="65" spans="1:17" x14ac:dyDescent="0.2">
      <c r="A65" s="36">
        <v>44402</v>
      </c>
      <c r="B65" s="23">
        <f>JUL!J27</f>
        <v>0</v>
      </c>
      <c r="C65" s="1"/>
      <c r="D65" s="36">
        <v>44433</v>
      </c>
      <c r="E65" s="23">
        <f>AGO!I27</f>
        <v>0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2.79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0</v>
      </c>
    </row>
    <row r="66" spans="1:17" x14ac:dyDescent="0.2">
      <c r="A66" s="36">
        <v>44403</v>
      </c>
      <c r="B66" s="23">
        <f>JUL!J28</f>
        <v>0</v>
      </c>
      <c r="C66" s="1"/>
      <c r="D66" s="36">
        <v>44434</v>
      </c>
      <c r="E66" s="23">
        <f>AGO!I28</f>
        <v>0</v>
      </c>
      <c r="F66" s="1"/>
      <c r="G66" s="36">
        <v>44465</v>
      </c>
      <c r="H66" s="23">
        <f>(SET!J28)</f>
        <v>21.8</v>
      </c>
      <c r="I66" s="1"/>
      <c r="J66" s="36">
        <v>44495</v>
      </c>
      <c r="K66" s="23">
        <f>(OUT!J28)</f>
        <v>0</v>
      </c>
      <c r="L66" s="1"/>
      <c r="M66" s="36">
        <v>44526</v>
      </c>
      <c r="N66" s="23">
        <f>(NOV!I28)</f>
        <v>0</v>
      </c>
      <c r="O66" s="1"/>
      <c r="P66" s="36">
        <v>44556</v>
      </c>
      <c r="Q66" s="23">
        <f>(DEZ!I28)</f>
        <v>0</v>
      </c>
    </row>
    <row r="67" spans="1:17" x14ac:dyDescent="0.2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0</v>
      </c>
      <c r="L67" s="1"/>
      <c r="M67" s="36">
        <v>44527</v>
      </c>
      <c r="N67" s="23">
        <f>(NOV!I29)</f>
        <v>0</v>
      </c>
      <c r="O67" s="1"/>
      <c r="P67" s="36">
        <v>44557</v>
      </c>
      <c r="Q67" s="23">
        <f>(DEZ!I29)</f>
        <v>0</v>
      </c>
    </row>
    <row r="68" spans="1:17" x14ac:dyDescent="0.2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0</v>
      </c>
      <c r="L68" s="1"/>
      <c r="M68" s="36">
        <v>44528</v>
      </c>
      <c r="N68" s="23">
        <f>(NOV!I30)</f>
        <v>24.6</v>
      </c>
      <c r="O68" s="1"/>
      <c r="P68" s="36">
        <v>44558</v>
      </c>
      <c r="Q68" s="23">
        <f>(DEZ!I30)</f>
        <v>0</v>
      </c>
    </row>
    <row r="69" spans="1:17" x14ac:dyDescent="0.2">
      <c r="A69" s="36">
        <v>44406</v>
      </c>
      <c r="B69" s="23">
        <f>JUL!J31</f>
        <v>0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0</v>
      </c>
      <c r="L69" s="1"/>
      <c r="M69" s="36">
        <v>44529</v>
      </c>
      <c r="N69" s="23">
        <f>(NOV!I31)</f>
        <v>11.399999999999999</v>
      </c>
      <c r="O69" s="1"/>
      <c r="P69" s="36">
        <v>44559</v>
      </c>
      <c r="Q69" s="23">
        <f>(DEZ!I31)</f>
        <v>0</v>
      </c>
    </row>
    <row r="70" spans="1:17" x14ac:dyDescent="0.2">
      <c r="A70" s="36">
        <v>44407</v>
      </c>
      <c r="B70" s="23">
        <f>JUL!J32</f>
        <v>0.2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0</v>
      </c>
      <c r="I70" s="1"/>
      <c r="J70" s="36">
        <v>44499</v>
      </c>
      <c r="K70" s="23">
        <f>(OUT!J32)</f>
        <v>0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 x14ac:dyDescent="0.2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0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 x14ac:dyDescent="0.25">
      <c r="A72" s="13" t="s">
        <v>39</v>
      </c>
      <c r="B72" s="24">
        <f>SUM(B41:B71)</f>
        <v>46.800000000000004</v>
      </c>
      <c r="C72" s="12"/>
      <c r="D72" s="13" t="s">
        <v>39</v>
      </c>
      <c r="E72" s="11">
        <f>SUM(E41:E71)</f>
        <v>27.8</v>
      </c>
      <c r="F72" s="12"/>
      <c r="G72" s="13" t="s">
        <v>39</v>
      </c>
      <c r="H72" s="11">
        <f>SUM(H41:H71)</f>
        <v>49.8</v>
      </c>
      <c r="I72" s="12"/>
      <c r="J72" s="13" t="s">
        <v>39</v>
      </c>
      <c r="K72" s="11">
        <f>SUM(K41:K71)</f>
        <v>71.310000000000016</v>
      </c>
      <c r="L72" s="12"/>
      <c r="M72" s="13" t="s">
        <v>39</v>
      </c>
      <c r="N72" s="24">
        <f>SUM(N41:N71)</f>
        <v>176.72</v>
      </c>
      <c r="O72" s="12"/>
      <c r="P72" s="13" t="s">
        <v>39</v>
      </c>
      <c r="Q72" s="11">
        <f>SUM(Q41:Q71)</f>
        <v>0</v>
      </c>
    </row>
  </sheetData>
  <mergeCells count="1">
    <mergeCell ref="M39:N39"/>
  </mergeCells>
  <phoneticPr fontId="0" type="noConversion"/>
  <conditionalFormatting sqref="E41:E71 K4:K34 N4:N34 Q4:Q33 Q41:Q71 B4:B34 H41:H71 K41:K71 N41:N71 B41:B71 E4:E33 H4:H34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9:P117"/>
  <sheetViews>
    <sheetView zoomScale="80" workbookViewId="0">
      <selection activeCell="S78" sqref="S78"/>
    </sheetView>
  </sheetViews>
  <sheetFormatPr defaultRowHeight="12.75" x14ac:dyDescent="0.2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 x14ac:dyDescent="0.2">
      <c r="B19" s="68"/>
      <c r="C19" s="68"/>
      <c r="D19" s="31"/>
      <c r="E19" s="32"/>
      <c r="F19" s="31"/>
      <c r="L19" s="68"/>
      <c r="M19" s="68"/>
      <c r="N19" s="31"/>
      <c r="O19" s="32"/>
      <c r="P19" s="31"/>
    </row>
    <row r="38" spans="2:16" x14ac:dyDescent="0.2">
      <c r="B38" s="68"/>
      <c r="C38" s="68"/>
      <c r="D38" s="31"/>
      <c r="E38" s="32"/>
      <c r="F38" s="31"/>
      <c r="L38" s="68"/>
      <c r="M38" s="68"/>
      <c r="N38" s="31"/>
      <c r="O38" s="32"/>
      <c r="P38" s="31"/>
    </row>
    <row r="57" spans="2:16" x14ac:dyDescent="0.2">
      <c r="B57" s="68"/>
      <c r="C57" s="68"/>
      <c r="D57" s="31"/>
      <c r="E57" s="32"/>
      <c r="F57" s="31"/>
      <c r="L57" s="68"/>
      <c r="M57" s="68"/>
      <c r="N57" s="31"/>
      <c r="O57" s="32"/>
      <c r="P57" s="31"/>
    </row>
    <row r="79" spans="2:16" x14ac:dyDescent="0.2">
      <c r="B79" s="43"/>
      <c r="C79" s="43"/>
      <c r="D79" s="31"/>
      <c r="E79" s="32"/>
      <c r="F79" s="31"/>
      <c r="L79" s="68"/>
      <c r="M79" s="68"/>
      <c r="N79" s="31"/>
      <c r="O79" s="32"/>
      <c r="P79" s="31"/>
    </row>
    <row r="98" spans="2:16" x14ac:dyDescent="0.2">
      <c r="B98" s="68"/>
      <c r="C98" s="68"/>
      <c r="D98" s="31"/>
      <c r="E98" s="32"/>
      <c r="F98" s="31"/>
      <c r="L98" s="68"/>
      <c r="M98" s="68"/>
      <c r="N98" s="31"/>
      <c r="O98" s="32"/>
      <c r="P98" s="31"/>
    </row>
    <row r="117" spans="2:16" x14ac:dyDescent="0.2">
      <c r="B117" s="68"/>
      <c r="C117" s="68"/>
      <c r="D117" s="31"/>
      <c r="E117" s="32"/>
      <c r="F117" s="31"/>
      <c r="L117" s="68"/>
      <c r="M117" s="68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topLeftCell="A7" zoomScaleNormal="100" workbookViewId="0">
      <selection activeCell="N33" sqref="N33: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45292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0</v>
      </c>
      <c r="J3" s="14">
        <v>18.7</v>
      </c>
      <c r="K3" s="14">
        <v>33.200000000000003</v>
      </c>
      <c r="L3" s="50">
        <v>65.608695652173907</v>
      </c>
    </row>
    <row r="4" spans="8:13" ht="14.25" customHeight="1" x14ac:dyDescent="0.2">
      <c r="H4" s="7">
        <v>44563</v>
      </c>
      <c r="I4" s="14">
        <v>1.8</v>
      </c>
      <c r="J4" s="14">
        <v>20.399999999999999</v>
      </c>
      <c r="K4" s="14">
        <v>32.1</v>
      </c>
      <c r="L4" s="50">
        <v>78.333333333333329</v>
      </c>
    </row>
    <row r="5" spans="8:13" ht="14.25" customHeight="1" x14ac:dyDescent="0.2">
      <c r="H5" s="7">
        <v>44564</v>
      </c>
      <c r="I5" s="14">
        <v>0</v>
      </c>
      <c r="J5" s="14">
        <v>20.7</v>
      </c>
      <c r="K5" s="14">
        <v>34.5</v>
      </c>
      <c r="L5" s="50">
        <v>74.541666666666671</v>
      </c>
    </row>
    <row r="6" spans="8:13" ht="14.25" customHeight="1" x14ac:dyDescent="0.2">
      <c r="H6" s="7">
        <v>44565</v>
      </c>
      <c r="I6" s="14">
        <v>0</v>
      </c>
      <c r="J6" s="14">
        <v>21.9</v>
      </c>
      <c r="K6" s="14">
        <v>34</v>
      </c>
      <c r="L6" s="50">
        <v>71.75</v>
      </c>
    </row>
    <row r="7" spans="8:13" ht="14.25" customHeight="1" x14ac:dyDescent="0.2">
      <c r="H7" s="7">
        <v>44566</v>
      </c>
      <c r="I7" s="14">
        <v>0</v>
      </c>
      <c r="J7" s="14">
        <v>20.5</v>
      </c>
      <c r="K7" s="14">
        <v>34.799999999999997</v>
      </c>
      <c r="L7" s="50">
        <v>75.125</v>
      </c>
    </row>
    <row r="8" spans="8:13" ht="14.25" customHeight="1" x14ac:dyDescent="0.2">
      <c r="H8" s="7">
        <v>44567</v>
      </c>
      <c r="I8" s="14">
        <v>0</v>
      </c>
      <c r="J8" s="14">
        <v>19.7</v>
      </c>
      <c r="K8" s="14">
        <v>35</v>
      </c>
      <c r="L8" s="50">
        <v>73.666666666666671</v>
      </c>
    </row>
    <row r="9" spans="8:13" ht="14.25" customHeight="1" x14ac:dyDescent="0.2">
      <c r="H9" s="7">
        <v>44568</v>
      </c>
      <c r="I9" s="14">
        <v>0</v>
      </c>
      <c r="J9" s="14">
        <v>19.600000000000001</v>
      </c>
      <c r="K9" s="14">
        <v>36.700000000000003</v>
      </c>
      <c r="L9" s="50">
        <v>70.208333333333329</v>
      </c>
    </row>
    <row r="10" spans="8:13" ht="14.25" customHeight="1" x14ac:dyDescent="0.2">
      <c r="H10" s="7">
        <v>44569</v>
      </c>
      <c r="I10" s="14">
        <v>0</v>
      </c>
      <c r="J10" s="14">
        <v>20.100000000000001</v>
      </c>
      <c r="K10" s="14">
        <v>38.200000000000003</v>
      </c>
      <c r="L10" s="50">
        <v>69.708333333333329</v>
      </c>
    </row>
    <row r="11" spans="8:13" ht="14.25" customHeight="1" x14ac:dyDescent="0.2">
      <c r="H11" s="7">
        <v>44570</v>
      </c>
      <c r="I11" s="14">
        <v>0</v>
      </c>
      <c r="J11" s="14">
        <v>22</v>
      </c>
      <c r="K11" s="14">
        <v>37</v>
      </c>
      <c r="L11" s="50">
        <v>69.833333333333329</v>
      </c>
    </row>
    <row r="12" spans="8:13" ht="14.25" customHeight="1" x14ac:dyDescent="0.2">
      <c r="H12" s="7">
        <v>44571</v>
      </c>
      <c r="I12" s="14">
        <v>6.8000000000000007</v>
      </c>
      <c r="J12" s="14">
        <v>21.2</v>
      </c>
      <c r="K12" s="14">
        <v>35.4</v>
      </c>
      <c r="L12" s="50">
        <v>75.791666666666671</v>
      </c>
    </row>
    <row r="13" spans="8:13" ht="14.25" customHeight="1" x14ac:dyDescent="0.2">
      <c r="H13" s="7">
        <v>44572</v>
      </c>
      <c r="I13" s="14">
        <v>19</v>
      </c>
      <c r="J13" s="14">
        <v>22.2</v>
      </c>
      <c r="K13" s="14">
        <v>31.8</v>
      </c>
      <c r="L13" s="50">
        <v>87.083333333333329</v>
      </c>
      <c r="M13" s="33"/>
    </row>
    <row r="14" spans="8:13" ht="14.25" customHeight="1" x14ac:dyDescent="0.2">
      <c r="H14" s="7">
        <v>44573</v>
      </c>
      <c r="I14" s="14">
        <v>9.4</v>
      </c>
      <c r="J14" s="14">
        <v>22</v>
      </c>
      <c r="K14" s="14">
        <v>30.5</v>
      </c>
      <c r="L14" s="50">
        <v>90.833333333333329</v>
      </c>
    </row>
    <row r="15" spans="8:13" ht="14.25" customHeight="1" x14ac:dyDescent="0.2">
      <c r="H15" s="7">
        <v>44574</v>
      </c>
      <c r="I15" s="14">
        <v>0</v>
      </c>
      <c r="J15" s="14">
        <v>21.2</v>
      </c>
      <c r="K15" s="14">
        <v>28.4</v>
      </c>
      <c r="L15" s="50">
        <v>83.208333333333329</v>
      </c>
    </row>
    <row r="16" spans="8:13" ht="14.25" customHeight="1" x14ac:dyDescent="0.2">
      <c r="H16" s="7">
        <v>44575</v>
      </c>
      <c r="I16" s="14">
        <v>0</v>
      </c>
      <c r="J16" s="14">
        <v>19.7</v>
      </c>
      <c r="K16" s="14">
        <v>33.700000000000003</v>
      </c>
      <c r="L16" s="50">
        <v>77.166666666666671</v>
      </c>
    </row>
    <row r="17" spans="3:12" ht="14.25" customHeight="1" x14ac:dyDescent="0.2">
      <c r="H17" s="7">
        <v>44576</v>
      </c>
      <c r="I17" s="14">
        <v>0</v>
      </c>
      <c r="J17" s="14">
        <v>23.2</v>
      </c>
      <c r="K17" s="14">
        <v>31.1</v>
      </c>
      <c r="L17" s="50">
        <v>85.125</v>
      </c>
    </row>
    <row r="18" spans="3:12" ht="14.25" customHeight="1" x14ac:dyDescent="0.2">
      <c r="C18" s="60" t="s">
        <v>4</v>
      </c>
      <c r="D18" s="61"/>
      <c r="E18" s="27">
        <f>(I34)</f>
        <v>121.2</v>
      </c>
      <c r="F18" s="26" t="s">
        <v>5</v>
      </c>
      <c r="H18" s="7">
        <v>44577</v>
      </c>
      <c r="I18" s="14">
        <v>0</v>
      </c>
      <c r="J18" s="14">
        <v>21.9</v>
      </c>
      <c r="K18" s="14">
        <v>33.299999999999997</v>
      </c>
      <c r="L18" s="50">
        <v>80.458333333333329</v>
      </c>
    </row>
    <row r="19" spans="3:12" ht="14.25" customHeight="1" x14ac:dyDescent="0.2">
      <c r="H19" s="7">
        <v>44578</v>
      </c>
      <c r="I19" s="14">
        <v>9.1999999999999993</v>
      </c>
      <c r="J19" s="14">
        <v>21.9</v>
      </c>
      <c r="K19" s="14">
        <v>32.4</v>
      </c>
      <c r="L19" s="50">
        <v>89.083333333333329</v>
      </c>
    </row>
    <row r="20" spans="3:12" ht="14.25" customHeight="1" x14ac:dyDescent="0.2">
      <c r="H20" s="7">
        <v>44579</v>
      </c>
      <c r="I20" s="14">
        <v>10.199999999999999</v>
      </c>
      <c r="J20" s="14">
        <v>20.6</v>
      </c>
      <c r="K20" s="14">
        <v>32.9</v>
      </c>
      <c r="L20" s="50">
        <v>90.083333333333329</v>
      </c>
    </row>
    <row r="21" spans="3:12" ht="14.25" customHeight="1" x14ac:dyDescent="0.2">
      <c r="H21" s="7">
        <v>44580</v>
      </c>
      <c r="I21" s="14">
        <v>1.8000000000000003</v>
      </c>
      <c r="J21" s="14">
        <v>22.3</v>
      </c>
      <c r="K21" s="14">
        <v>31.2</v>
      </c>
      <c r="L21" s="50">
        <v>90.916666666666671</v>
      </c>
    </row>
    <row r="22" spans="3:12" ht="14.25" customHeight="1" x14ac:dyDescent="0.2">
      <c r="H22" s="7">
        <v>44581</v>
      </c>
      <c r="I22" s="14">
        <v>36.799999999999997</v>
      </c>
      <c r="J22" s="14">
        <v>19</v>
      </c>
      <c r="K22" s="14">
        <v>29.2</v>
      </c>
      <c r="L22" s="50">
        <v>92.875</v>
      </c>
    </row>
    <row r="23" spans="3:12" ht="14.25" customHeight="1" x14ac:dyDescent="0.2">
      <c r="H23" s="7">
        <v>44582</v>
      </c>
      <c r="I23" s="14">
        <v>0.2</v>
      </c>
      <c r="J23" s="14">
        <v>17.3</v>
      </c>
      <c r="K23" s="14">
        <v>32.1</v>
      </c>
      <c r="L23" s="50">
        <v>88.416666666666671</v>
      </c>
    </row>
    <row r="24" spans="3:12" ht="14.25" customHeight="1" x14ac:dyDescent="0.2">
      <c r="H24" s="7">
        <v>44583</v>
      </c>
      <c r="I24" s="14">
        <v>1</v>
      </c>
      <c r="J24" s="14">
        <v>20.7</v>
      </c>
      <c r="K24" s="14">
        <v>25.9</v>
      </c>
      <c r="L24" s="50">
        <v>86.541666666666671</v>
      </c>
    </row>
    <row r="25" spans="3:12" ht="14.25" customHeight="1" x14ac:dyDescent="0.2">
      <c r="H25" s="7">
        <v>44584</v>
      </c>
      <c r="I25" s="14">
        <v>18.8</v>
      </c>
      <c r="J25" s="14">
        <v>16.2</v>
      </c>
      <c r="K25" s="14">
        <v>25.1</v>
      </c>
      <c r="L25" s="50">
        <v>93.541666666666671</v>
      </c>
    </row>
    <row r="26" spans="3:12" ht="14.25" customHeight="1" x14ac:dyDescent="0.2">
      <c r="H26" s="7">
        <v>44585</v>
      </c>
      <c r="I26" s="14">
        <v>0.2</v>
      </c>
      <c r="J26" s="14">
        <v>16</v>
      </c>
      <c r="K26" s="14">
        <v>29.2</v>
      </c>
      <c r="L26" s="50">
        <v>80.333333333333329</v>
      </c>
    </row>
    <row r="27" spans="3:12" ht="14.25" customHeight="1" x14ac:dyDescent="0.2">
      <c r="H27" s="7">
        <v>44586</v>
      </c>
      <c r="I27" s="14">
        <v>3.5999999999999996</v>
      </c>
      <c r="J27" s="14">
        <v>13.9</v>
      </c>
      <c r="K27" s="14">
        <v>27.4</v>
      </c>
      <c r="L27" s="50">
        <v>85.208333333333329</v>
      </c>
    </row>
    <row r="28" spans="3:12" ht="14.25" customHeight="1" x14ac:dyDescent="0.2">
      <c r="H28" s="7">
        <v>44587</v>
      </c>
      <c r="I28" s="2">
        <v>0.2</v>
      </c>
      <c r="J28" s="14">
        <v>13.9</v>
      </c>
      <c r="K28" s="14">
        <v>26.7</v>
      </c>
      <c r="L28" s="50">
        <v>82.791666666666671</v>
      </c>
    </row>
    <row r="29" spans="3:12" ht="14.25" customHeight="1" x14ac:dyDescent="0.2">
      <c r="H29" s="7">
        <v>44588</v>
      </c>
      <c r="I29" s="14">
        <v>0</v>
      </c>
      <c r="J29" s="14">
        <v>13.7</v>
      </c>
      <c r="K29" s="14">
        <v>31</v>
      </c>
      <c r="L29" s="34">
        <v>77.75</v>
      </c>
    </row>
    <row r="30" spans="3:12" ht="14.25" customHeight="1" x14ac:dyDescent="0.2">
      <c r="H30" s="7">
        <v>44589</v>
      </c>
      <c r="I30" s="14">
        <v>2</v>
      </c>
      <c r="J30" s="14">
        <v>16.3</v>
      </c>
      <c r="K30" s="14">
        <v>32</v>
      </c>
      <c r="L30" s="34">
        <v>83.916666666666671</v>
      </c>
    </row>
    <row r="31" spans="3:12" ht="14.25" customHeight="1" x14ac:dyDescent="0.2">
      <c r="H31" s="7">
        <v>44590</v>
      </c>
      <c r="I31" s="14">
        <v>0.2</v>
      </c>
      <c r="J31" s="14">
        <v>15.3</v>
      </c>
      <c r="K31" s="14">
        <v>32.6</v>
      </c>
      <c r="L31" s="34">
        <v>77.583333333333329</v>
      </c>
    </row>
    <row r="32" spans="3:12" ht="14.25" customHeight="1" x14ac:dyDescent="0.2">
      <c r="H32" s="7">
        <v>44591</v>
      </c>
      <c r="I32" s="14">
        <v>0</v>
      </c>
      <c r="J32" s="14">
        <v>16.2</v>
      </c>
      <c r="K32" s="14">
        <v>34.6</v>
      </c>
      <c r="L32" s="34">
        <v>72.708333333333329</v>
      </c>
    </row>
    <row r="33" spans="2:13" ht="14.25" customHeight="1" x14ac:dyDescent="0.2">
      <c r="H33" s="7">
        <v>44592</v>
      </c>
      <c r="I33" s="14">
        <v>0</v>
      </c>
      <c r="J33" s="14">
        <v>16.899999999999999</v>
      </c>
      <c r="K33" s="14">
        <v>36.6</v>
      </c>
      <c r="L33" s="34">
        <v>68.208333333333329</v>
      </c>
      <c r="M33" s="1" t="s">
        <v>6</v>
      </c>
    </row>
    <row r="34" spans="2:13" ht="14.25" customHeight="1" x14ac:dyDescent="0.2">
      <c r="H34" s="19" t="s">
        <v>7</v>
      </c>
      <c r="I34" s="22">
        <f>SUM(I3:I33)</f>
        <v>121.2</v>
      </c>
      <c r="J34" s="18">
        <f>SUM(J2:J33)</f>
        <v>595.19999999999993</v>
      </c>
      <c r="K34" s="18">
        <f>SUM(K2:K33)</f>
        <v>998.60000000000014</v>
      </c>
      <c r="L34" s="18">
        <f>SUM(L2:L33)</f>
        <v>2488.400362318841</v>
      </c>
    </row>
    <row r="35" spans="2:13" ht="14.25" customHeight="1" x14ac:dyDescent="0.2">
      <c r="B35" s="62" t="s">
        <v>8</v>
      </c>
      <c r="C35" s="63"/>
      <c r="D35" s="28">
        <f>(J35)</f>
        <v>19.839999999999996</v>
      </c>
      <c r="E35" s="30" t="s">
        <v>9</v>
      </c>
      <c r="F35" s="29">
        <f>(K35)</f>
        <v>33.286666666666669</v>
      </c>
      <c r="H35" s="20" t="s">
        <v>10</v>
      </c>
      <c r="I35" s="16"/>
      <c r="J35" s="17">
        <f>(J34/30)</f>
        <v>19.839999999999996</v>
      </c>
      <c r="K35" s="17">
        <f>(K34/30)</f>
        <v>33.286666666666669</v>
      </c>
      <c r="L35" s="17">
        <f>(L34/30)</f>
        <v>82.946678743961371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topLeftCell="A10" zoomScaleNormal="100" workbookViewId="0">
      <selection activeCell="N37" sqref="N3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45323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0</v>
      </c>
      <c r="J3" s="50">
        <v>17.600000000000001</v>
      </c>
      <c r="K3" s="50">
        <v>32.799999999999997</v>
      </c>
      <c r="L3" s="50">
        <v>69.391304347826093</v>
      </c>
      <c r="M3" s="1"/>
    </row>
    <row r="4" spans="8:13" ht="14.25" customHeight="1" x14ac:dyDescent="0.2">
      <c r="H4" s="7">
        <v>44594</v>
      </c>
      <c r="I4" s="50">
        <v>0</v>
      </c>
      <c r="J4" s="50">
        <v>19.899999999999999</v>
      </c>
      <c r="K4" s="50">
        <v>32.700000000000003</v>
      </c>
      <c r="L4" s="50">
        <v>67</v>
      </c>
      <c r="M4" s="1"/>
    </row>
    <row r="5" spans="8:13" ht="14.25" customHeight="1" x14ac:dyDescent="0.2">
      <c r="H5" s="7">
        <v>44595</v>
      </c>
      <c r="I5" s="50">
        <v>0</v>
      </c>
      <c r="J5" s="50">
        <v>19.600000000000001</v>
      </c>
      <c r="K5" s="50">
        <v>32.1</v>
      </c>
      <c r="L5" s="50">
        <v>74.958333333333329</v>
      </c>
      <c r="M5" s="1"/>
    </row>
    <row r="6" spans="8:13" ht="14.25" customHeight="1" x14ac:dyDescent="0.2">
      <c r="H6" s="7">
        <v>44596</v>
      </c>
      <c r="I6" s="50">
        <v>0</v>
      </c>
      <c r="J6" s="50">
        <v>20</v>
      </c>
      <c r="K6" s="50">
        <v>32.9</v>
      </c>
      <c r="L6" s="50">
        <v>72.416666666666671</v>
      </c>
      <c r="M6" s="1"/>
    </row>
    <row r="7" spans="8:13" ht="14.25" customHeight="1" x14ac:dyDescent="0.2">
      <c r="H7" s="7">
        <v>44597</v>
      </c>
      <c r="I7" s="50">
        <v>0</v>
      </c>
      <c r="J7" s="50">
        <v>19.100000000000001</v>
      </c>
      <c r="K7" s="50">
        <v>34.1</v>
      </c>
      <c r="L7" s="50">
        <v>72.916666666666671</v>
      </c>
      <c r="M7" s="1"/>
    </row>
    <row r="8" spans="8:13" ht="14.25" customHeight="1" x14ac:dyDescent="0.2">
      <c r="H8" s="7">
        <v>44598</v>
      </c>
      <c r="I8" s="50">
        <v>0</v>
      </c>
      <c r="J8" s="50">
        <v>20.9</v>
      </c>
      <c r="K8" s="50">
        <v>34.9</v>
      </c>
      <c r="L8" s="50">
        <v>73.416666666666671</v>
      </c>
      <c r="M8" s="1"/>
    </row>
    <row r="9" spans="8:13" ht="14.25" customHeight="1" x14ac:dyDescent="0.2">
      <c r="H9" s="7">
        <v>44599</v>
      </c>
      <c r="I9" s="50">
        <v>3.2</v>
      </c>
      <c r="J9" s="50">
        <v>20.8</v>
      </c>
      <c r="K9" s="50">
        <v>34.299999999999997</v>
      </c>
      <c r="L9" s="50">
        <v>77.708333333333329</v>
      </c>
      <c r="M9" s="1"/>
    </row>
    <row r="10" spans="8:13" ht="14.25" customHeight="1" x14ac:dyDescent="0.2">
      <c r="H10" s="7">
        <v>44600</v>
      </c>
      <c r="I10" s="50">
        <v>0.2</v>
      </c>
      <c r="J10" s="50">
        <v>20.9</v>
      </c>
      <c r="K10" s="50">
        <v>35.4</v>
      </c>
      <c r="L10" s="50">
        <v>73.666666666666671</v>
      </c>
      <c r="M10" s="1"/>
    </row>
    <row r="11" spans="8:13" ht="14.25" customHeight="1" x14ac:dyDescent="0.2">
      <c r="H11" s="7">
        <v>44601</v>
      </c>
      <c r="I11" s="50">
        <v>0.60000000000000009</v>
      </c>
      <c r="J11" s="50">
        <v>20.3</v>
      </c>
      <c r="K11" s="50">
        <v>35.6</v>
      </c>
      <c r="L11" s="50">
        <v>75</v>
      </c>
      <c r="M11" s="1"/>
    </row>
    <row r="12" spans="8:13" ht="14.25" customHeight="1" x14ac:dyDescent="0.2">
      <c r="H12" s="7">
        <v>44602</v>
      </c>
      <c r="I12" s="50">
        <v>9.4</v>
      </c>
      <c r="J12" s="50">
        <v>21.3</v>
      </c>
      <c r="K12" s="50">
        <v>35</v>
      </c>
      <c r="L12" s="50">
        <v>74.083333333333329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22</v>
      </c>
      <c r="K13" s="50">
        <v>35.6</v>
      </c>
      <c r="L13" s="50">
        <v>65.041666666666671</v>
      </c>
      <c r="M13" s="1"/>
    </row>
    <row r="14" spans="8:13" ht="14.25" customHeight="1" x14ac:dyDescent="0.2">
      <c r="H14" s="7">
        <v>44604</v>
      </c>
      <c r="I14" s="50">
        <v>0</v>
      </c>
      <c r="J14" s="50">
        <v>22.6</v>
      </c>
      <c r="K14" s="50">
        <v>32.700000000000003</v>
      </c>
      <c r="L14" s="50">
        <v>73.875</v>
      </c>
      <c r="M14" s="1"/>
    </row>
    <row r="15" spans="8:13" ht="14.25" customHeight="1" x14ac:dyDescent="0.2">
      <c r="H15" s="7">
        <v>44605</v>
      </c>
      <c r="I15" s="50">
        <v>0</v>
      </c>
      <c r="J15" s="50">
        <v>21.7</v>
      </c>
      <c r="K15" s="50">
        <v>35.4</v>
      </c>
      <c r="L15" s="50">
        <v>74.791666666666671</v>
      </c>
      <c r="M15" s="1"/>
    </row>
    <row r="16" spans="8:13" ht="14.25" customHeight="1" x14ac:dyDescent="0.2">
      <c r="H16" s="7">
        <v>44606</v>
      </c>
      <c r="I16" s="50">
        <v>20.799999999999997</v>
      </c>
      <c r="J16" s="50">
        <v>22</v>
      </c>
      <c r="K16" s="50">
        <v>30.9</v>
      </c>
      <c r="L16" s="50">
        <v>88.125</v>
      </c>
      <c r="M16" s="1"/>
    </row>
    <row r="17" spans="3:13" ht="14.25" customHeight="1" x14ac:dyDescent="0.2">
      <c r="H17" s="7">
        <v>44607</v>
      </c>
      <c r="I17" s="50">
        <v>51.2</v>
      </c>
      <c r="J17" s="50">
        <v>20.8</v>
      </c>
      <c r="K17" s="50">
        <v>24.5</v>
      </c>
      <c r="L17" s="50">
        <v>94.625</v>
      </c>
      <c r="M17" s="1"/>
    </row>
    <row r="18" spans="3:13" ht="14.25" customHeight="1" x14ac:dyDescent="0.2">
      <c r="C18" s="60" t="s">
        <v>11</v>
      </c>
      <c r="D18" s="61"/>
      <c r="E18" s="27">
        <f>(I34)</f>
        <v>203.39999999999998</v>
      </c>
      <c r="F18" s="26" t="s">
        <v>5</v>
      </c>
      <c r="H18" s="7">
        <v>44608</v>
      </c>
      <c r="I18" s="50">
        <v>1</v>
      </c>
      <c r="J18" s="50">
        <v>19.899999999999999</v>
      </c>
      <c r="K18" s="50">
        <v>26.3</v>
      </c>
      <c r="L18" s="50">
        <v>89.833333333333329</v>
      </c>
      <c r="M18" s="1"/>
    </row>
    <row r="19" spans="3:13" ht="14.25" customHeight="1" x14ac:dyDescent="0.2">
      <c r="H19" s="7">
        <v>44609</v>
      </c>
      <c r="I19" s="50">
        <v>0</v>
      </c>
      <c r="J19" s="50">
        <v>19.3</v>
      </c>
      <c r="K19" s="50">
        <v>32.9</v>
      </c>
      <c r="L19" s="50">
        <v>82</v>
      </c>
      <c r="M19" s="1"/>
    </row>
    <row r="20" spans="3:13" ht="14.25" customHeight="1" x14ac:dyDescent="0.2">
      <c r="H20" s="7">
        <v>44610</v>
      </c>
      <c r="I20" s="50">
        <v>0</v>
      </c>
      <c r="J20" s="50">
        <v>19.7</v>
      </c>
      <c r="K20" s="50">
        <v>32.799999999999997</v>
      </c>
      <c r="L20" s="50">
        <v>79.208333333333329</v>
      </c>
      <c r="M20" s="1"/>
    </row>
    <row r="21" spans="3:13" ht="14.25" customHeight="1" x14ac:dyDescent="0.2">
      <c r="H21" s="7">
        <v>44611</v>
      </c>
      <c r="I21" s="50">
        <v>84.2</v>
      </c>
      <c r="J21" s="50">
        <v>18.600000000000001</v>
      </c>
      <c r="K21" s="50">
        <v>32.4</v>
      </c>
      <c r="L21" s="50">
        <v>79.666666666666671</v>
      </c>
      <c r="M21" s="1"/>
    </row>
    <row r="22" spans="3:13" ht="14.25" customHeight="1" x14ac:dyDescent="0.2">
      <c r="H22" s="7">
        <v>44612</v>
      </c>
      <c r="I22" s="50">
        <v>1.2</v>
      </c>
      <c r="J22" s="50">
        <v>17.7</v>
      </c>
      <c r="K22" s="50">
        <v>29.1</v>
      </c>
      <c r="L22" s="50">
        <v>89.208333333333329</v>
      </c>
      <c r="M22" s="1"/>
    </row>
    <row r="23" spans="3:13" ht="14.25" customHeight="1" x14ac:dyDescent="0.2">
      <c r="H23" s="7">
        <v>44613</v>
      </c>
      <c r="I23" s="50">
        <v>1.2</v>
      </c>
      <c r="J23" s="50">
        <v>18.600000000000001</v>
      </c>
      <c r="K23" s="50">
        <v>29.8</v>
      </c>
      <c r="L23" s="50">
        <v>85.583333333333329</v>
      </c>
      <c r="M23" s="1"/>
    </row>
    <row r="24" spans="3:13" ht="14.25" customHeight="1" x14ac:dyDescent="0.2">
      <c r="H24" s="7">
        <v>44614</v>
      </c>
      <c r="I24" s="50">
        <v>0.2</v>
      </c>
      <c r="J24" s="50">
        <v>18.3</v>
      </c>
      <c r="K24" s="50">
        <v>32.299999999999997</v>
      </c>
      <c r="L24" s="50">
        <v>81.041666666666671</v>
      </c>
      <c r="M24" s="1"/>
    </row>
    <row r="25" spans="3:13" ht="14.25" customHeight="1" x14ac:dyDescent="0.2">
      <c r="H25" s="7">
        <v>44615</v>
      </c>
      <c r="I25" s="50">
        <v>6.6000000000000005</v>
      </c>
      <c r="J25" s="50">
        <v>20.8</v>
      </c>
      <c r="K25" s="50">
        <v>31.3</v>
      </c>
      <c r="L25" s="50">
        <v>89.541666666666671</v>
      </c>
      <c r="M25" s="1"/>
    </row>
    <row r="26" spans="3:13" ht="14.25" customHeight="1" x14ac:dyDescent="0.2">
      <c r="H26" s="7">
        <v>44616</v>
      </c>
      <c r="I26" s="50">
        <v>0.2</v>
      </c>
      <c r="J26" s="50">
        <v>20.2</v>
      </c>
      <c r="K26" s="50">
        <v>34.799999999999997</v>
      </c>
      <c r="L26" s="50">
        <v>80.208333333333329</v>
      </c>
      <c r="M26" s="1"/>
    </row>
    <row r="27" spans="3:13" ht="14.25" customHeight="1" x14ac:dyDescent="0.2">
      <c r="H27" s="7">
        <v>44617</v>
      </c>
      <c r="I27" s="50">
        <v>5.6000000000000005</v>
      </c>
      <c r="J27" s="50">
        <v>22.6</v>
      </c>
      <c r="K27" s="50">
        <v>35</v>
      </c>
      <c r="L27" s="50">
        <v>83.666666666666671</v>
      </c>
      <c r="M27" s="1"/>
    </row>
    <row r="28" spans="3:13" ht="14.25" customHeight="1" x14ac:dyDescent="0.2">
      <c r="H28" s="7">
        <v>44618</v>
      </c>
      <c r="I28" s="15">
        <v>4.4000000000000004</v>
      </c>
      <c r="J28" s="50">
        <v>22.4</v>
      </c>
      <c r="K28" s="50">
        <v>34.6</v>
      </c>
      <c r="L28" s="50">
        <v>79.083333333333329</v>
      </c>
      <c r="M28" s="1"/>
    </row>
    <row r="29" spans="3:13" ht="14.25" customHeight="1" x14ac:dyDescent="0.2">
      <c r="H29" s="7">
        <v>44619</v>
      </c>
      <c r="I29" s="50">
        <v>0</v>
      </c>
      <c r="J29" s="50">
        <v>21.3</v>
      </c>
      <c r="K29" s="50">
        <v>36.4</v>
      </c>
      <c r="L29" s="50">
        <v>74.916666666666671</v>
      </c>
      <c r="M29" s="1"/>
    </row>
    <row r="30" spans="3:13" ht="14.25" customHeight="1" x14ac:dyDescent="0.2">
      <c r="H30" s="7">
        <v>44620</v>
      </c>
      <c r="I30" s="50">
        <v>13.399999999999999</v>
      </c>
      <c r="J30" s="50">
        <v>22.1</v>
      </c>
      <c r="K30" s="50">
        <v>35.200000000000003</v>
      </c>
      <c r="L30" s="50">
        <v>84.625</v>
      </c>
      <c r="M30" s="1"/>
    </row>
    <row r="31" spans="3:13" ht="14.25" customHeight="1" x14ac:dyDescent="0.2">
      <c r="H31" s="7"/>
      <c r="I31" s="50">
        <v>0</v>
      </c>
      <c r="J31" s="50">
        <v>21.8</v>
      </c>
      <c r="K31" s="50">
        <v>36.5</v>
      </c>
      <c r="L31" s="50">
        <v>81.708333333333329</v>
      </c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203.39999999999998</v>
      </c>
      <c r="J34" s="1"/>
      <c r="K34" s="1"/>
      <c r="L34" s="1"/>
      <c r="M34" s="1"/>
    </row>
    <row r="35" spans="2:13" ht="14.25" customHeight="1" x14ac:dyDescent="0.2">
      <c r="B35" s="62" t="s">
        <v>8</v>
      </c>
      <c r="C35" s="63"/>
      <c r="D35" s="28">
        <f>(J35)</f>
        <v>20.392857142857146</v>
      </c>
      <c r="E35" s="30" t="s">
        <v>9</v>
      </c>
      <c r="F35" s="29">
        <f>(K35)</f>
        <v>32.921428571428564</v>
      </c>
      <c r="H35" s="20" t="s">
        <v>10</v>
      </c>
      <c r="I35" s="17">
        <f>AVERAGE(I3:I30)</f>
        <v>7.2642857142857133</v>
      </c>
      <c r="J35" s="17">
        <f t="shared" ref="J35:L35" si="0">AVERAGE(J3:J30)</f>
        <v>20.392857142857146</v>
      </c>
      <c r="K35" s="17">
        <f t="shared" si="0"/>
        <v>32.921428571428564</v>
      </c>
      <c r="L35" s="17">
        <f t="shared" si="0"/>
        <v>78.771415631469964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6"/>
  <sheetViews>
    <sheetView topLeftCell="A13" workbookViewId="0">
      <selection activeCell="L3" sqref="L3:L33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20.9</v>
      </c>
      <c r="K3" s="50">
        <v>36.200000000000003</v>
      </c>
      <c r="L3" s="50">
        <v>75.217391304347828</v>
      </c>
    </row>
    <row r="4" spans="8:12" ht="14.25" customHeight="1" x14ac:dyDescent="0.2">
      <c r="H4" s="7">
        <v>44622</v>
      </c>
      <c r="I4" s="52">
        <v>0</v>
      </c>
      <c r="J4" s="14">
        <v>21.7</v>
      </c>
      <c r="K4" s="50">
        <v>33.799999999999997</v>
      </c>
      <c r="L4" s="50">
        <v>73.083333333333329</v>
      </c>
    </row>
    <row r="5" spans="8:12" ht="14.25" customHeight="1" x14ac:dyDescent="0.2">
      <c r="H5" s="7">
        <v>44623</v>
      </c>
      <c r="I5" s="52">
        <v>0</v>
      </c>
      <c r="J5" s="14">
        <v>19.5</v>
      </c>
      <c r="K5" s="50">
        <v>36.1</v>
      </c>
      <c r="L5" s="50">
        <v>66.291666666666671</v>
      </c>
    </row>
    <row r="6" spans="8:12" ht="14.25" customHeight="1" x14ac:dyDescent="0.2">
      <c r="H6" s="7">
        <v>44624</v>
      </c>
      <c r="I6" s="52">
        <v>0</v>
      </c>
      <c r="J6" s="14">
        <v>20.6</v>
      </c>
      <c r="K6" s="50">
        <v>35.700000000000003</v>
      </c>
      <c r="L6" s="50">
        <v>69.625</v>
      </c>
    </row>
    <row r="7" spans="8:12" ht="14.25" customHeight="1" x14ac:dyDescent="0.2">
      <c r="H7" s="7">
        <v>44625</v>
      </c>
      <c r="I7" s="52">
        <v>4.6000000000000005</v>
      </c>
      <c r="J7" s="14">
        <v>21.3</v>
      </c>
      <c r="K7" s="50">
        <v>35</v>
      </c>
      <c r="L7" s="50">
        <v>80.458333333333329</v>
      </c>
    </row>
    <row r="8" spans="8:12" ht="14.25" customHeight="1" x14ac:dyDescent="0.2">
      <c r="H8" s="7">
        <v>44626</v>
      </c>
      <c r="I8" s="52">
        <v>0.60000000000000009</v>
      </c>
      <c r="J8" s="14">
        <v>20.6</v>
      </c>
      <c r="K8" s="50">
        <v>32.299999999999997</v>
      </c>
      <c r="L8" s="50">
        <v>82</v>
      </c>
    </row>
    <row r="9" spans="8:12" ht="14.25" customHeight="1" x14ac:dyDescent="0.2">
      <c r="H9" s="7">
        <v>44627</v>
      </c>
      <c r="I9" s="52">
        <v>13</v>
      </c>
      <c r="J9" s="14">
        <v>20.3</v>
      </c>
      <c r="K9" s="50">
        <v>31.9</v>
      </c>
      <c r="L9" s="50">
        <v>80.416666666666671</v>
      </c>
    </row>
    <row r="10" spans="8:12" ht="14.25" customHeight="1" x14ac:dyDescent="0.2">
      <c r="H10" s="7">
        <v>44628</v>
      </c>
      <c r="I10" s="52">
        <v>0</v>
      </c>
      <c r="J10" s="14">
        <v>23</v>
      </c>
      <c r="K10" s="50">
        <v>32.200000000000003</v>
      </c>
      <c r="L10" s="50">
        <v>81.208333333333329</v>
      </c>
    </row>
    <row r="11" spans="8:12" ht="14.25" customHeight="1" x14ac:dyDescent="0.2">
      <c r="H11" s="7">
        <v>44629</v>
      </c>
      <c r="I11" s="52">
        <v>2.2000000000000002</v>
      </c>
      <c r="J11" s="14">
        <v>21.9</v>
      </c>
      <c r="K11" s="50">
        <v>33.6</v>
      </c>
      <c r="L11" s="50">
        <v>86.416666666666671</v>
      </c>
    </row>
    <row r="12" spans="8:12" ht="14.25" customHeight="1" x14ac:dyDescent="0.2">
      <c r="H12" s="7">
        <v>44630</v>
      </c>
      <c r="I12" s="52">
        <v>0</v>
      </c>
      <c r="J12" s="14">
        <v>22.6</v>
      </c>
      <c r="K12" s="50">
        <v>36.200000000000003</v>
      </c>
      <c r="L12" s="50">
        <v>77.125</v>
      </c>
    </row>
    <row r="13" spans="8:12" ht="14.25" customHeight="1" x14ac:dyDescent="0.2">
      <c r="H13" s="7">
        <v>44631</v>
      </c>
      <c r="I13" s="52">
        <v>0</v>
      </c>
      <c r="J13" s="14">
        <v>22.7</v>
      </c>
      <c r="K13" s="50">
        <v>34.200000000000003</v>
      </c>
      <c r="L13" s="50">
        <v>66.875</v>
      </c>
    </row>
    <row r="14" spans="8:12" ht="14.25" customHeight="1" x14ac:dyDescent="0.2">
      <c r="H14" s="7">
        <v>44632</v>
      </c>
      <c r="I14" s="52">
        <v>0</v>
      </c>
      <c r="J14" s="14">
        <v>18.899999999999999</v>
      </c>
      <c r="K14" s="50">
        <v>33.5</v>
      </c>
      <c r="L14" s="50">
        <v>67.666666666666671</v>
      </c>
    </row>
    <row r="15" spans="8:12" ht="14.25" customHeight="1" x14ac:dyDescent="0.2">
      <c r="H15" s="7">
        <v>44633</v>
      </c>
      <c r="I15" s="52">
        <v>0</v>
      </c>
      <c r="J15" s="14">
        <v>16.100000000000001</v>
      </c>
      <c r="K15" s="50">
        <v>35.700000000000003</v>
      </c>
      <c r="L15" s="50">
        <v>72.208333333333329</v>
      </c>
    </row>
    <row r="16" spans="8:12" ht="14.25" customHeight="1" x14ac:dyDescent="0.2">
      <c r="H16" s="7">
        <v>44634</v>
      </c>
      <c r="I16" s="52">
        <v>0</v>
      </c>
      <c r="J16" s="14">
        <v>18.899999999999999</v>
      </c>
      <c r="K16" s="50">
        <v>37.700000000000003</v>
      </c>
      <c r="L16" s="50">
        <v>70.458333333333329</v>
      </c>
    </row>
    <row r="17" spans="3:12" ht="14.25" customHeight="1" x14ac:dyDescent="0.2">
      <c r="H17" s="7">
        <v>44635</v>
      </c>
      <c r="I17" s="52">
        <v>0.2</v>
      </c>
      <c r="J17" s="14">
        <v>21.5</v>
      </c>
      <c r="K17" s="50">
        <v>37.6</v>
      </c>
      <c r="L17" s="50">
        <v>76.25</v>
      </c>
    </row>
    <row r="18" spans="3:12" ht="14.25" customHeight="1" x14ac:dyDescent="0.2">
      <c r="C18" s="60" t="s">
        <v>12</v>
      </c>
      <c r="D18" s="61"/>
      <c r="E18" s="27">
        <f>(I34)</f>
        <v>64.400000000000006</v>
      </c>
      <c r="F18" s="26" t="s">
        <v>5</v>
      </c>
      <c r="H18" s="7">
        <v>44636</v>
      </c>
      <c r="I18" s="52">
        <v>0.4</v>
      </c>
      <c r="J18" s="14">
        <v>21.8</v>
      </c>
      <c r="K18" s="50">
        <v>37.6</v>
      </c>
      <c r="L18" s="50">
        <v>77.833333333333329</v>
      </c>
    </row>
    <row r="19" spans="3:12" ht="14.25" customHeight="1" x14ac:dyDescent="0.2">
      <c r="H19" s="7">
        <v>44637</v>
      </c>
      <c r="I19" s="52">
        <v>6.6000000000000005</v>
      </c>
      <c r="J19" s="14">
        <v>21.8</v>
      </c>
      <c r="K19" s="50">
        <v>29.1</v>
      </c>
      <c r="L19" s="50">
        <v>91.583333333333329</v>
      </c>
    </row>
    <row r="20" spans="3:12" ht="14.25" customHeight="1" x14ac:dyDescent="0.2">
      <c r="H20" s="7">
        <v>44638</v>
      </c>
      <c r="I20" s="52">
        <v>0.2</v>
      </c>
      <c r="J20" s="14">
        <v>21.6</v>
      </c>
      <c r="K20" s="50">
        <v>34.6</v>
      </c>
      <c r="L20" s="50">
        <v>83.875</v>
      </c>
    </row>
    <row r="21" spans="3:12" ht="14.25" customHeight="1" x14ac:dyDescent="0.2">
      <c r="H21" s="7">
        <v>44639</v>
      </c>
      <c r="I21" s="52">
        <v>3.4000000000000004</v>
      </c>
      <c r="J21" s="14">
        <v>22.1</v>
      </c>
      <c r="K21" s="50">
        <v>34.4</v>
      </c>
      <c r="L21" s="50">
        <v>83.958333333333329</v>
      </c>
    </row>
    <row r="22" spans="3:12" ht="14.25" customHeight="1" x14ac:dyDescent="0.2">
      <c r="H22" s="7">
        <v>44640</v>
      </c>
      <c r="I22" s="52">
        <v>0</v>
      </c>
      <c r="J22" s="14">
        <v>21.3</v>
      </c>
      <c r="K22" s="50">
        <v>34.9</v>
      </c>
      <c r="L22" s="50">
        <v>81.75</v>
      </c>
    </row>
    <row r="23" spans="3:12" ht="14.25" customHeight="1" x14ac:dyDescent="0.2">
      <c r="H23" s="7">
        <v>44641</v>
      </c>
      <c r="I23" s="52">
        <v>31.400000000000002</v>
      </c>
      <c r="J23" s="14">
        <v>20.100000000000001</v>
      </c>
      <c r="K23" s="50">
        <v>35.4</v>
      </c>
      <c r="L23" s="50">
        <v>88.166666666666671</v>
      </c>
    </row>
    <row r="24" spans="3:12" ht="14.25" customHeight="1" x14ac:dyDescent="0.2">
      <c r="H24" s="7">
        <v>44642</v>
      </c>
      <c r="I24" s="52">
        <v>0</v>
      </c>
      <c r="J24" s="14">
        <v>19.399999999999999</v>
      </c>
      <c r="K24" s="50">
        <v>28.3</v>
      </c>
      <c r="L24" s="50">
        <v>83.083333333333329</v>
      </c>
    </row>
    <row r="25" spans="3:12" ht="14.25" customHeight="1" x14ac:dyDescent="0.2">
      <c r="H25" s="7">
        <v>44643</v>
      </c>
      <c r="I25" s="52">
        <v>0</v>
      </c>
      <c r="J25" s="14">
        <v>19.2</v>
      </c>
      <c r="K25" s="50">
        <v>24.6</v>
      </c>
      <c r="L25" s="50">
        <v>75.083333333333329</v>
      </c>
    </row>
    <row r="26" spans="3:12" ht="14.25" customHeight="1" x14ac:dyDescent="0.2">
      <c r="H26" s="7">
        <v>44644</v>
      </c>
      <c r="I26" s="52">
        <v>1.8</v>
      </c>
      <c r="J26" s="14">
        <v>18.399999999999999</v>
      </c>
      <c r="K26" s="50">
        <v>23.3</v>
      </c>
      <c r="L26" s="50">
        <v>84.083333333333329</v>
      </c>
    </row>
    <row r="27" spans="3:12" ht="14.25" customHeight="1" x14ac:dyDescent="0.2">
      <c r="H27" s="7">
        <v>44645</v>
      </c>
      <c r="I27" s="52">
        <v>0</v>
      </c>
      <c r="J27" s="14">
        <v>18.600000000000001</v>
      </c>
      <c r="K27" s="50">
        <v>30</v>
      </c>
      <c r="L27" s="50">
        <v>76.75</v>
      </c>
    </row>
    <row r="28" spans="3:12" ht="14.25" customHeight="1" x14ac:dyDescent="0.2">
      <c r="H28" s="7">
        <v>44646</v>
      </c>
      <c r="I28" s="52">
        <v>0</v>
      </c>
      <c r="J28" s="14">
        <v>18.100000000000001</v>
      </c>
      <c r="K28" s="50">
        <v>30.9</v>
      </c>
      <c r="L28" s="50">
        <v>75.291666666666671</v>
      </c>
    </row>
    <row r="29" spans="3:12" ht="14.25" customHeight="1" x14ac:dyDescent="0.2">
      <c r="H29" s="7">
        <v>44647</v>
      </c>
      <c r="I29" s="15">
        <v>0</v>
      </c>
      <c r="J29" s="14">
        <v>19.8</v>
      </c>
      <c r="K29" s="50">
        <v>28.1</v>
      </c>
      <c r="L29" s="50">
        <v>69.708333333333329</v>
      </c>
    </row>
    <row r="30" spans="3:12" ht="14.25" customHeight="1" x14ac:dyDescent="0.2">
      <c r="H30" s="7">
        <v>44648</v>
      </c>
      <c r="I30" s="52">
        <v>0</v>
      </c>
      <c r="J30" s="14">
        <v>18.899999999999999</v>
      </c>
      <c r="K30" s="50">
        <v>29.8</v>
      </c>
      <c r="L30" s="50">
        <v>71.916666666666671</v>
      </c>
    </row>
    <row r="31" spans="3:12" ht="14.25" customHeight="1" x14ac:dyDescent="0.2">
      <c r="H31" s="7">
        <v>44649</v>
      </c>
      <c r="I31" s="52">
        <v>0</v>
      </c>
      <c r="J31" s="14">
        <v>18.899999999999999</v>
      </c>
      <c r="K31" s="50">
        <v>30.5</v>
      </c>
      <c r="L31" s="50">
        <v>66.958333333333329</v>
      </c>
    </row>
    <row r="32" spans="3:12" ht="14.25" customHeight="1" x14ac:dyDescent="0.2">
      <c r="H32" s="7">
        <v>44650</v>
      </c>
      <c r="I32" s="52">
        <v>0</v>
      </c>
      <c r="J32" s="14">
        <v>15.9</v>
      </c>
      <c r="K32" s="50">
        <v>32.9</v>
      </c>
      <c r="L32" s="50">
        <v>68.125</v>
      </c>
    </row>
    <row r="33" spans="2:12" ht="14.25" customHeight="1" x14ac:dyDescent="0.2">
      <c r="H33" s="7">
        <v>44651</v>
      </c>
      <c r="I33" s="52">
        <v>0</v>
      </c>
      <c r="J33" s="14">
        <v>16.2</v>
      </c>
      <c r="K33" s="50">
        <v>33.9</v>
      </c>
      <c r="L33" s="50">
        <v>69.083333333333329</v>
      </c>
    </row>
    <row r="34" spans="2:12" ht="14.25" customHeight="1" x14ac:dyDescent="0.2">
      <c r="H34" s="19" t="s">
        <v>7</v>
      </c>
      <c r="I34" s="51">
        <f>SUM(I3:I33)</f>
        <v>64.400000000000006</v>
      </c>
      <c r="J34" s="1"/>
      <c r="K34" s="1"/>
      <c r="L34" s="1"/>
    </row>
    <row r="35" spans="2:12" ht="14.25" customHeight="1" x14ac:dyDescent="0.2">
      <c r="B35" s="62" t="s">
        <v>8</v>
      </c>
      <c r="C35" s="63"/>
      <c r="D35" s="28">
        <f>(J35)</f>
        <v>20.083870967741937</v>
      </c>
      <c r="E35" s="30" t="s">
        <v>9</v>
      </c>
      <c r="F35" s="29">
        <f>(K35)</f>
        <v>32.903225806451609</v>
      </c>
      <c r="H35" s="20" t="s">
        <v>10</v>
      </c>
      <c r="I35" s="17">
        <f>AVERAGE(I3:I33)</f>
        <v>2.0774193548387099</v>
      </c>
      <c r="J35" s="17">
        <f t="shared" ref="J35:L35" si="0">AVERAGE(J3:J33)</f>
        <v>20.083870967741937</v>
      </c>
      <c r="K35" s="17">
        <f t="shared" si="0"/>
        <v>32.903225806451609</v>
      </c>
      <c r="L35" s="17">
        <f t="shared" si="0"/>
        <v>76.533894343151005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topLeftCell="B7" zoomScaleNormal="100" workbookViewId="0">
      <selection activeCell="O32" sqref="O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45383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3.4000000000000004</v>
      </c>
      <c r="J3" s="14">
        <v>18.7</v>
      </c>
      <c r="K3" s="14">
        <v>29.9</v>
      </c>
      <c r="L3" s="38">
        <v>72.478260869565219</v>
      </c>
    </row>
    <row r="4" spans="8:12" ht="14.25" customHeight="1" x14ac:dyDescent="0.2">
      <c r="H4" s="7">
        <v>44653</v>
      </c>
      <c r="I4" s="14">
        <v>0.2</v>
      </c>
      <c r="J4" s="14">
        <v>19.100000000000001</v>
      </c>
      <c r="K4" s="14">
        <v>32.799999999999997</v>
      </c>
      <c r="L4" s="38">
        <v>66.291666666666671</v>
      </c>
    </row>
    <row r="5" spans="8:12" ht="14.25" customHeight="1" x14ac:dyDescent="0.2">
      <c r="H5" s="7">
        <v>44654</v>
      </c>
      <c r="I5" s="14">
        <v>0</v>
      </c>
      <c r="J5" s="14">
        <v>18.5</v>
      </c>
      <c r="K5" s="14">
        <v>33.299999999999997</v>
      </c>
      <c r="L5" s="38">
        <v>72.291666666666671</v>
      </c>
    </row>
    <row r="6" spans="8:12" ht="14.25" customHeight="1" x14ac:dyDescent="0.2">
      <c r="H6" s="7">
        <v>44655</v>
      </c>
      <c r="I6" s="14">
        <v>0</v>
      </c>
      <c r="J6" s="14">
        <v>19.7</v>
      </c>
      <c r="K6" s="14">
        <v>34.200000000000003</v>
      </c>
      <c r="L6" s="38">
        <v>65.416666666666671</v>
      </c>
    </row>
    <row r="7" spans="8:12" ht="14.25" customHeight="1" x14ac:dyDescent="0.2">
      <c r="H7" s="7">
        <v>44656</v>
      </c>
      <c r="I7" s="14">
        <v>0</v>
      </c>
      <c r="J7" s="14">
        <v>19.5</v>
      </c>
      <c r="K7" s="14">
        <v>35.9</v>
      </c>
      <c r="L7" s="38">
        <v>59.666666666666664</v>
      </c>
    </row>
    <row r="8" spans="8:12" ht="14.25" customHeight="1" x14ac:dyDescent="0.2">
      <c r="H8" s="7">
        <v>44657</v>
      </c>
      <c r="I8" s="14">
        <v>0</v>
      </c>
      <c r="J8" s="14">
        <v>20.9</v>
      </c>
      <c r="K8" s="14">
        <v>32.700000000000003</v>
      </c>
      <c r="L8" s="38">
        <v>59.833333333333336</v>
      </c>
    </row>
    <row r="9" spans="8:12" ht="14.25" customHeight="1" x14ac:dyDescent="0.2">
      <c r="H9" s="7">
        <v>44658</v>
      </c>
      <c r="I9" s="14">
        <v>0</v>
      </c>
      <c r="J9" s="14">
        <v>16.399999999999999</v>
      </c>
      <c r="K9" s="14">
        <v>31</v>
      </c>
      <c r="L9" s="38">
        <v>66.666666666666671</v>
      </c>
    </row>
    <row r="10" spans="8:12" ht="14.25" customHeight="1" x14ac:dyDescent="0.2">
      <c r="H10" s="7">
        <v>44659</v>
      </c>
      <c r="I10" s="14">
        <v>6</v>
      </c>
      <c r="J10" s="14">
        <v>20.399999999999999</v>
      </c>
      <c r="K10" s="14">
        <v>29.4</v>
      </c>
      <c r="L10" s="38">
        <v>72</v>
      </c>
    </row>
    <row r="11" spans="8:12" ht="14.25" customHeight="1" x14ac:dyDescent="0.2">
      <c r="H11" s="7">
        <v>44660</v>
      </c>
      <c r="I11" s="14">
        <v>0</v>
      </c>
      <c r="J11" s="14">
        <v>21.1</v>
      </c>
      <c r="K11" s="14">
        <v>31.6</v>
      </c>
      <c r="L11" s="38">
        <v>70.541666666666671</v>
      </c>
    </row>
    <row r="12" spans="8:12" ht="14.25" customHeight="1" x14ac:dyDescent="0.2">
      <c r="H12" s="7">
        <v>44661</v>
      </c>
      <c r="I12" s="14">
        <v>0</v>
      </c>
      <c r="J12" s="14">
        <v>18.8</v>
      </c>
      <c r="K12" s="14">
        <v>30.4</v>
      </c>
      <c r="L12" s="38">
        <v>70</v>
      </c>
    </row>
    <row r="13" spans="8:12" ht="14.25" customHeight="1" x14ac:dyDescent="0.2">
      <c r="H13" s="7">
        <v>44662</v>
      </c>
      <c r="I13" s="14">
        <v>0</v>
      </c>
      <c r="J13" s="14">
        <v>18</v>
      </c>
      <c r="K13" s="14">
        <v>32</v>
      </c>
      <c r="L13" s="38">
        <v>65.541666666666671</v>
      </c>
    </row>
    <row r="14" spans="8:12" ht="14.25" customHeight="1" x14ac:dyDescent="0.2">
      <c r="H14" s="7">
        <v>44663</v>
      </c>
      <c r="I14" s="14">
        <v>0</v>
      </c>
      <c r="J14" s="14">
        <v>20.7</v>
      </c>
      <c r="K14" s="14">
        <v>31.3</v>
      </c>
      <c r="L14" s="38">
        <v>59.458333333333336</v>
      </c>
    </row>
    <row r="15" spans="8:12" ht="14.25" customHeight="1" x14ac:dyDescent="0.2">
      <c r="H15" s="7">
        <v>44664</v>
      </c>
      <c r="I15" s="14">
        <v>21.2</v>
      </c>
      <c r="J15" s="14">
        <v>21.2</v>
      </c>
      <c r="K15" s="14">
        <v>29.8</v>
      </c>
      <c r="L15" s="38">
        <v>65.333333333333329</v>
      </c>
    </row>
    <row r="16" spans="8:12" ht="14.25" customHeight="1" x14ac:dyDescent="0.2">
      <c r="H16" s="7">
        <v>44665</v>
      </c>
      <c r="I16" s="14">
        <v>27.8</v>
      </c>
      <c r="J16" s="14">
        <v>21.1</v>
      </c>
      <c r="K16" s="14">
        <v>23.6</v>
      </c>
      <c r="L16" s="38">
        <v>75.875</v>
      </c>
    </row>
    <row r="17" spans="3:12" ht="14.25" customHeight="1" x14ac:dyDescent="0.2">
      <c r="H17" s="7">
        <v>44666</v>
      </c>
      <c r="I17" s="14">
        <v>0.2</v>
      </c>
      <c r="J17" s="14">
        <v>20.7</v>
      </c>
      <c r="K17" s="14">
        <v>26.7</v>
      </c>
      <c r="L17" s="38">
        <v>67.75</v>
      </c>
    </row>
    <row r="18" spans="3:12" ht="14.25" customHeight="1" x14ac:dyDescent="0.2">
      <c r="C18" s="60" t="s">
        <v>12</v>
      </c>
      <c r="D18" s="61"/>
      <c r="E18" s="27">
        <f>(I34)</f>
        <v>83.8</v>
      </c>
      <c r="F18" s="26" t="s">
        <v>5</v>
      </c>
      <c r="H18" s="7">
        <v>44667</v>
      </c>
      <c r="I18" s="14">
        <v>24.999999999999996</v>
      </c>
      <c r="J18" s="14">
        <v>21.4</v>
      </c>
      <c r="K18" s="14">
        <v>27.8</v>
      </c>
      <c r="L18" s="38">
        <v>82.125</v>
      </c>
    </row>
    <row r="19" spans="3:12" ht="14.25" customHeight="1" x14ac:dyDescent="0.2">
      <c r="H19" s="7">
        <v>44668</v>
      </c>
      <c r="I19" s="14">
        <v>0</v>
      </c>
      <c r="J19" s="14">
        <v>16.2</v>
      </c>
      <c r="K19" s="14">
        <v>28</v>
      </c>
      <c r="L19" s="38">
        <v>73.375</v>
      </c>
    </row>
    <row r="20" spans="3:12" ht="14.25" customHeight="1" x14ac:dyDescent="0.2">
      <c r="H20" s="7">
        <v>44669</v>
      </c>
      <c r="I20" s="14">
        <v>0</v>
      </c>
      <c r="J20" s="14">
        <v>12.6</v>
      </c>
      <c r="K20" s="14">
        <v>27.4</v>
      </c>
      <c r="L20" s="38">
        <v>68.291666666666671</v>
      </c>
    </row>
    <row r="21" spans="3:12" ht="14.25" customHeight="1" x14ac:dyDescent="0.2">
      <c r="H21" s="7">
        <v>44670</v>
      </c>
      <c r="I21" s="14">
        <v>0</v>
      </c>
      <c r="J21" s="14">
        <v>14.1</v>
      </c>
      <c r="K21" s="14">
        <v>25.9</v>
      </c>
      <c r="L21" s="38">
        <v>64.708333333333329</v>
      </c>
    </row>
    <row r="22" spans="3:12" ht="14.25" customHeight="1" x14ac:dyDescent="0.2">
      <c r="H22" s="7">
        <v>44671</v>
      </c>
      <c r="I22" s="14">
        <v>0</v>
      </c>
      <c r="J22" s="14">
        <v>11</v>
      </c>
      <c r="K22" s="14">
        <v>29.4</v>
      </c>
      <c r="L22" s="38">
        <v>69.791666666666671</v>
      </c>
    </row>
    <row r="23" spans="3:12" ht="14.25" customHeight="1" x14ac:dyDescent="0.2">
      <c r="H23" s="7">
        <v>44672</v>
      </c>
      <c r="I23" s="14">
        <v>0</v>
      </c>
      <c r="J23" s="14">
        <v>13.7</v>
      </c>
      <c r="K23" s="14">
        <v>30.8</v>
      </c>
      <c r="L23" s="38">
        <v>67.875</v>
      </c>
    </row>
    <row r="24" spans="3:12" ht="14.25" customHeight="1" x14ac:dyDescent="0.2">
      <c r="H24" s="7">
        <v>44673</v>
      </c>
      <c r="I24" s="14">
        <v>0</v>
      </c>
      <c r="J24" s="14">
        <v>15.3</v>
      </c>
      <c r="K24" s="14">
        <v>31.1</v>
      </c>
      <c r="L24" s="38">
        <v>67.333333333333329</v>
      </c>
    </row>
    <row r="25" spans="3:12" ht="14.25" customHeight="1" x14ac:dyDescent="0.2">
      <c r="H25" s="7">
        <v>44674</v>
      </c>
      <c r="I25" s="14">
        <v>0</v>
      </c>
      <c r="J25" s="14">
        <v>18.8</v>
      </c>
      <c r="K25" s="14">
        <v>32.1</v>
      </c>
      <c r="L25" s="38">
        <v>64.75</v>
      </c>
    </row>
    <row r="26" spans="3:12" ht="14.25" customHeight="1" x14ac:dyDescent="0.2">
      <c r="H26" s="7">
        <v>44675</v>
      </c>
      <c r="I26" s="14">
        <v>0</v>
      </c>
      <c r="J26" s="14">
        <v>18.100000000000001</v>
      </c>
      <c r="K26" s="14">
        <v>30.8</v>
      </c>
      <c r="L26" s="38">
        <v>67.125</v>
      </c>
    </row>
    <row r="27" spans="3:12" ht="14.25" customHeight="1" x14ac:dyDescent="0.2">
      <c r="H27" s="7">
        <v>44676</v>
      </c>
      <c r="I27" s="14">
        <v>0</v>
      </c>
      <c r="J27" s="14">
        <v>19.100000000000001</v>
      </c>
      <c r="K27" s="14">
        <v>30.8</v>
      </c>
      <c r="L27" s="38">
        <v>67.625</v>
      </c>
    </row>
    <row r="28" spans="3:12" ht="14.25" customHeight="1" x14ac:dyDescent="0.2">
      <c r="H28" s="7">
        <v>44677</v>
      </c>
      <c r="I28" s="14">
        <v>0</v>
      </c>
      <c r="J28" s="14">
        <v>18.7</v>
      </c>
      <c r="K28" s="14">
        <v>30.6</v>
      </c>
      <c r="L28" s="38">
        <v>68.416666666666671</v>
      </c>
    </row>
    <row r="29" spans="3:12" ht="14.25" customHeight="1" x14ac:dyDescent="0.2">
      <c r="H29" s="7">
        <v>44678</v>
      </c>
      <c r="I29" s="2">
        <v>0</v>
      </c>
      <c r="J29" s="14">
        <v>17.899999999999999</v>
      </c>
      <c r="K29" s="14">
        <v>32.4</v>
      </c>
      <c r="L29" s="38">
        <v>64.625</v>
      </c>
    </row>
    <row r="30" spans="3:12" ht="14.25" customHeight="1" x14ac:dyDescent="0.2">
      <c r="H30" s="7">
        <v>44679</v>
      </c>
      <c r="I30" s="14">
        <v>0</v>
      </c>
      <c r="J30" s="14">
        <v>18.8</v>
      </c>
      <c r="K30" s="14">
        <v>32.1</v>
      </c>
      <c r="L30" s="38">
        <v>63.416666666666664</v>
      </c>
    </row>
    <row r="31" spans="3:12" ht="14.25" customHeight="1" x14ac:dyDescent="0.2">
      <c r="H31" s="7">
        <v>44680</v>
      </c>
      <c r="I31" s="14">
        <v>0</v>
      </c>
      <c r="J31" s="14">
        <v>18.2</v>
      </c>
      <c r="K31" s="14">
        <v>32.5</v>
      </c>
      <c r="L31" s="38">
        <v>64.25</v>
      </c>
    </row>
    <row r="32" spans="3:12" ht="14.25" customHeight="1" x14ac:dyDescent="0.2">
      <c r="H32" s="7">
        <v>44681</v>
      </c>
      <c r="I32" s="14">
        <v>0</v>
      </c>
      <c r="J32" s="14">
        <v>16.600000000000001</v>
      </c>
      <c r="K32" s="14">
        <v>32.200000000000003</v>
      </c>
      <c r="L32" s="38">
        <v>64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83.8</v>
      </c>
      <c r="J34" s="18">
        <f>SUM(J2:J33)</f>
        <v>545.30000000000007</v>
      </c>
      <c r="K34" s="18">
        <f>SUM(K2:K33)</f>
        <v>918.5</v>
      </c>
      <c r="L34" s="18">
        <f>SUM(L2:L33)</f>
        <v>2026.8532608695655</v>
      </c>
    </row>
    <row r="35" spans="2:12" ht="14.25" customHeight="1" x14ac:dyDescent="0.2">
      <c r="B35" s="62" t="s">
        <v>8</v>
      </c>
      <c r="C35" s="63"/>
      <c r="D35" s="28">
        <f>(J35)</f>
        <v>18.176666666666669</v>
      </c>
      <c r="E35" s="30" t="s">
        <v>9</v>
      </c>
      <c r="F35" s="29">
        <f>(K35)</f>
        <v>30.616666666666667</v>
      </c>
      <c r="H35" s="20" t="s">
        <v>10</v>
      </c>
      <c r="I35" s="16"/>
      <c r="J35" s="17">
        <f>(J34/30)</f>
        <v>18.176666666666669</v>
      </c>
      <c r="K35" s="17">
        <f>(K34/30)</f>
        <v>30.616666666666667</v>
      </c>
      <c r="L35" s="17">
        <f>(L34/30)</f>
        <v>67.561775362318855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6"/>
  <sheetViews>
    <sheetView topLeftCell="A10" zoomScaleNormal="100" workbookViewId="0">
      <selection activeCell="O37" sqref="O3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45413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17.899999999999999</v>
      </c>
      <c r="K3" s="38">
        <v>32.700000000000003</v>
      </c>
      <c r="L3" s="38">
        <v>61.608695652173914</v>
      </c>
    </row>
    <row r="4" spans="8:12" ht="14.25" customHeight="1" x14ac:dyDescent="0.2">
      <c r="H4" s="7">
        <v>44683</v>
      </c>
      <c r="I4" s="14">
        <v>0</v>
      </c>
      <c r="J4" s="38">
        <v>19.399999999999999</v>
      </c>
      <c r="K4" s="38">
        <v>32.799999999999997</v>
      </c>
      <c r="L4" s="38">
        <v>59.708333333333336</v>
      </c>
    </row>
    <row r="5" spans="8:12" ht="14.25" customHeight="1" x14ac:dyDescent="0.2">
      <c r="H5" s="7">
        <v>44684</v>
      </c>
      <c r="I5" s="14">
        <v>0</v>
      </c>
      <c r="J5" s="38">
        <v>17.8</v>
      </c>
      <c r="K5" s="38">
        <v>32.200000000000003</v>
      </c>
      <c r="L5" s="38">
        <v>64.416666666666671</v>
      </c>
    </row>
    <row r="6" spans="8:12" ht="14.25" customHeight="1" x14ac:dyDescent="0.2">
      <c r="H6" s="7">
        <v>44685</v>
      </c>
      <c r="I6" s="14">
        <v>0</v>
      </c>
      <c r="J6" s="38">
        <v>18.2</v>
      </c>
      <c r="K6" s="38">
        <v>33.200000000000003</v>
      </c>
      <c r="L6" s="38">
        <v>61.958333333333336</v>
      </c>
    </row>
    <row r="7" spans="8:12" ht="14.25" customHeight="1" x14ac:dyDescent="0.2">
      <c r="H7" s="7">
        <v>44686</v>
      </c>
      <c r="I7" s="14">
        <v>0</v>
      </c>
      <c r="J7" s="38">
        <v>16.399999999999999</v>
      </c>
      <c r="K7" s="38">
        <v>32.700000000000003</v>
      </c>
      <c r="L7" s="38">
        <v>59.666666666666664</v>
      </c>
    </row>
    <row r="8" spans="8:12" ht="14.25" customHeight="1" x14ac:dyDescent="0.2">
      <c r="H8" s="7">
        <v>44687</v>
      </c>
      <c r="I8" s="14">
        <v>0</v>
      </c>
      <c r="J8" s="38">
        <v>13.7</v>
      </c>
      <c r="K8" s="38">
        <v>31.8</v>
      </c>
      <c r="L8" s="38">
        <v>61.833333333333336</v>
      </c>
    </row>
    <row r="9" spans="8:12" ht="14.25" customHeight="1" x14ac:dyDescent="0.2">
      <c r="H9" s="7">
        <v>44688</v>
      </c>
      <c r="I9" s="14">
        <v>0</v>
      </c>
      <c r="J9" s="38">
        <v>15.9</v>
      </c>
      <c r="K9" s="38">
        <v>32.5</v>
      </c>
      <c r="L9" s="38">
        <v>63.208333333333336</v>
      </c>
    </row>
    <row r="10" spans="8:12" ht="14.25" customHeight="1" x14ac:dyDescent="0.2">
      <c r="H10" s="7">
        <v>44689</v>
      </c>
      <c r="I10" s="14">
        <v>0</v>
      </c>
      <c r="J10" s="38">
        <v>16.8</v>
      </c>
      <c r="K10" s="38">
        <v>32.6</v>
      </c>
      <c r="L10" s="38">
        <v>62.583333333333336</v>
      </c>
    </row>
    <row r="11" spans="8:12" ht="14.25" customHeight="1" x14ac:dyDescent="0.2">
      <c r="H11" s="7">
        <v>44690</v>
      </c>
      <c r="I11" s="14">
        <v>0</v>
      </c>
      <c r="J11" s="38">
        <v>16.7</v>
      </c>
      <c r="K11" s="38">
        <v>32</v>
      </c>
      <c r="L11" s="38">
        <v>63</v>
      </c>
    </row>
    <row r="12" spans="8:12" ht="14.25" customHeight="1" x14ac:dyDescent="0.2">
      <c r="H12" s="7">
        <v>44691</v>
      </c>
      <c r="I12" s="14">
        <v>0</v>
      </c>
      <c r="J12" s="38">
        <v>17</v>
      </c>
      <c r="K12" s="38">
        <v>30.7</v>
      </c>
      <c r="L12" s="38">
        <v>65</v>
      </c>
    </row>
    <row r="13" spans="8:12" ht="14.25" customHeight="1" x14ac:dyDescent="0.2">
      <c r="H13" s="7">
        <v>44692</v>
      </c>
      <c r="I13" s="14">
        <v>0</v>
      </c>
      <c r="J13" s="38">
        <v>16.399999999999999</v>
      </c>
      <c r="K13" s="38">
        <v>31.7</v>
      </c>
      <c r="L13" s="38">
        <v>61.125</v>
      </c>
    </row>
    <row r="14" spans="8:12" ht="14.25" customHeight="1" x14ac:dyDescent="0.2">
      <c r="H14" s="7">
        <v>44693</v>
      </c>
      <c r="I14" s="14">
        <v>0</v>
      </c>
      <c r="J14" s="38">
        <v>14.4</v>
      </c>
      <c r="K14" s="38">
        <v>32</v>
      </c>
      <c r="L14" s="38">
        <v>58.25</v>
      </c>
    </row>
    <row r="15" spans="8:12" ht="14.25" customHeight="1" x14ac:dyDescent="0.2">
      <c r="H15" s="7">
        <v>44694</v>
      </c>
      <c r="I15" s="14">
        <v>0</v>
      </c>
      <c r="J15" s="38">
        <v>15.9</v>
      </c>
      <c r="K15" s="38">
        <v>31.1</v>
      </c>
      <c r="L15" s="38">
        <v>57.375</v>
      </c>
    </row>
    <row r="16" spans="8:12" ht="14.25" customHeight="1" x14ac:dyDescent="0.2">
      <c r="H16" s="7">
        <v>44695</v>
      </c>
      <c r="I16" s="14">
        <v>0</v>
      </c>
      <c r="J16" s="38">
        <v>19.2</v>
      </c>
      <c r="K16" s="38">
        <v>27.3</v>
      </c>
      <c r="L16" s="38">
        <v>63.166666666666664</v>
      </c>
    </row>
    <row r="17" spans="3:12" ht="14.25" customHeight="1" x14ac:dyDescent="0.2">
      <c r="H17" s="7">
        <v>44696</v>
      </c>
      <c r="I17" s="14">
        <v>0</v>
      </c>
      <c r="J17" s="38">
        <v>16.600000000000001</v>
      </c>
      <c r="K17" s="38">
        <v>23.8</v>
      </c>
      <c r="L17" s="38">
        <v>69.666666666666671</v>
      </c>
    </row>
    <row r="18" spans="3:12" ht="14.25" customHeight="1" x14ac:dyDescent="0.2">
      <c r="C18" s="60" t="s">
        <v>13</v>
      </c>
      <c r="D18" s="61"/>
      <c r="E18" s="27">
        <f>(I34)</f>
        <v>28.4</v>
      </c>
      <c r="F18" s="26" t="s">
        <v>5</v>
      </c>
      <c r="H18" s="7">
        <v>44697</v>
      </c>
      <c r="I18" s="14">
        <v>0</v>
      </c>
      <c r="J18" s="38">
        <v>14.3</v>
      </c>
      <c r="K18" s="38">
        <v>28.9</v>
      </c>
      <c r="L18" s="38">
        <v>69.458333333333329</v>
      </c>
    </row>
    <row r="19" spans="3:12" ht="14.25" customHeight="1" x14ac:dyDescent="0.2">
      <c r="H19" s="7">
        <v>44698</v>
      </c>
      <c r="I19" s="14">
        <v>0</v>
      </c>
      <c r="J19" s="38">
        <v>16.3</v>
      </c>
      <c r="K19" s="38">
        <v>31.9</v>
      </c>
      <c r="L19" s="38">
        <v>60.5</v>
      </c>
    </row>
    <row r="20" spans="3:12" ht="14.25" customHeight="1" x14ac:dyDescent="0.2">
      <c r="H20" s="7">
        <v>44699</v>
      </c>
      <c r="I20" s="14">
        <v>0</v>
      </c>
      <c r="J20" s="38">
        <v>19</v>
      </c>
      <c r="K20" s="38">
        <v>30.3</v>
      </c>
      <c r="L20" s="38">
        <v>61.791666666666664</v>
      </c>
    </row>
    <row r="21" spans="3:12" ht="14.25" customHeight="1" x14ac:dyDescent="0.2">
      <c r="H21" s="7">
        <v>44700</v>
      </c>
      <c r="I21" s="14">
        <v>15.600000000000001</v>
      </c>
      <c r="J21" s="38">
        <v>17.2</v>
      </c>
      <c r="K21" s="38">
        <v>21.9</v>
      </c>
      <c r="L21" s="38">
        <v>73.791666666666671</v>
      </c>
    </row>
    <row r="22" spans="3:12" ht="14.25" customHeight="1" x14ac:dyDescent="0.2">
      <c r="H22" s="7">
        <v>44701</v>
      </c>
      <c r="I22" s="14">
        <v>0</v>
      </c>
      <c r="J22" s="38">
        <v>14.4</v>
      </c>
      <c r="K22" s="38">
        <v>26.9</v>
      </c>
      <c r="L22" s="38">
        <v>73.625</v>
      </c>
    </row>
    <row r="23" spans="3:12" ht="14.25" customHeight="1" x14ac:dyDescent="0.2">
      <c r="H23" s="7">
        <v>44702</v>
      </c>
      <c r="I23" s="14">
        <v>0</v>
      </c>
      <c r="J23" s="38">
        <v>15.2</v>
      </c>
      <c r="K23" s="38">
        <v>26.2</v>
      </c>
      <c r="L23" s="38">
        <v>74.583333333333329</v>
      </c>
    </row>
    <row r="24" spans="3:12" ht="14.25" customHeight="1" x14ac:dyDescent="0.2">
      <c r="H24" s="7">
        <v>44703</v>
      </c>
      <c r="I24" s="14">
        <v>0</v>
      </c>
      <c r="J24" s="38">
        <v>14.2</v>
      </c>
      <c r="K24" s="38">
        <v>29.7</v>
      </c>
      <c r="L24" s="38">
        <v>68.166666666666671</v>
      </c>
    </row>
    <row r="25" spans="3:12" ht="14.25" customHeight="1" x14ac:dyDescent="0.2">
      <c r="H25" s="7">
        <v>44704</v>
      </c>
      <c r="I25" s="14">
        <v>0</v>
      </c>
      <c r="J25" s="38">
        <v>14.3</v>
      </c>
      <c r="K25" s="38">
        <v>30.2</v>
      </c>
      <c r="L25" s="38">
        <v>60.041666666666664</v>
      </c>
    </row>
    <row r="26" spans="3:12" ht="14.25" customHeight="1" x14ac:dyDescent="0.2">
      <c r="H26" s="7">
        <v>44705</v>
      </c>
      <c r="I26" s="14">
        <v>1</v>
      </c>
      <c r="J26" s="38">
        <v>15.6</v>
      </c>
      <c r="K26" s="38">
        <v>24.4</v>
      </c>
      <c r="L26" s="38">
        <v>62.125</v>
      </c>
    </row>
    <row r="27" spans="3:12" ht="14.25" customHeight="1" x14ac:dyDescent="0.2">
      <c r="H27" s="7">
        <v>44706</v>
      </c>
      <c r="I27" s="14">
        <v>0.2</v>
      </c>
      <c r="J27" s="38">
        <v>10.9</v>
      </c>
      <c r="K27" s="38">
        <v>23.2</v>
      </c>
      <c r="L27" s="38">
        <v>69.375</v>
      </c>
    </row>
    <row r="28" spans="3:12" ht="14.25" customHeight="1" x14ac:dyDescent="0.2">
      <c r="H28" s="7">
        <v>44707</v>
      </c>
      <c r="I28" s="14">
        <v>7.6</v>
      </c>
      <c r="J28" s="38">
        <v>14.6</v>
      </c>
      <c r="K28" s="38">
        <v>16.100000000000001</v>
      </c>
      <c r="L28" s="38">
        <v>74.958333333333329</v>
      </c>
    </row>
    <row r="29" spans="3:12" ht="14.25" customHeight="1" x14ac:dyDescent="0.2">
      <c r="H29" s="7">
        <v>44708</v>
      </c>
      <c r="I29" s="14">
        <v>3.8000000000000003</v>
      </c>
      <c r="J29" s="38">
        <v>13.1</v>
      </c>
      <c r="K29" s="38">
        <v>18.600000000000001</v>
      </c>
      <c r="L29" s="38">
        <v>71.041666666666671</v>
      </c>
    </row>
    <row r="30" spans="3:12" ht="14.25" customHeight="1" x14ac:dyDescent="0.2">
      <c r="H30" s="7">
        <v>44709</v>
      </c>
      <c r="I30" s="14">
        <v>0</v>
      </c>
      <c r="J30" s="38">
        <v>7</v>
      </c>
      <c r="K30" s="38">
        <v>16.899999999999999</v>
      </c>
      <c r="L30" s="38">
        <v>67.833333333333329</v>
      </c>
    </row>
    <row r="31" spans="3:12" ht="14.25" customHeight="1" x14ac:dyDescent="0.2">
      <c r="H31" s="7">
        <v>44710</v>
      </c>
      <c r="I31" s="14">
        <v>0.2</v>
      </c>
      <c r="J31" s="38">
        <v>3.8</v>
      </c>
      <c r="K31" s="38">
        <v>21.1</v>
      </c>
      <c r="L31" s="38">
        <v>66.541666666666671</v>
      </c>
    </row>
    <row r="32" spans="3:12" ht="14.25" customHeight="1" x14ac:dyDescent="0.2">
      <c r="H32" s="7">
        <v>44711</v>
      </c>
      <c r="I32" s="14">
        <v>0</v>
      </c>
      <c r="J32" s="38">
        <v>5.0999999999999996</v>
      </c>
      <c r="K32" s="38">
        <v>22.5</v>
      </c>
      <c r="L32" s="38">
        <v>67.125</v>
      </c>
    </row>
    <row r="33" spans="2:12" ht="14.25" customHeight="1" x14ac:dyDescent="0.2">
      <c r="H33" s="7">
        <v>44712</v>
      </c>
      <c r="I33" s="14">
        <v>0</v>
      </c>
      <c r="J33" s="38">
        <v>5.4</v>
      </c>
      <c r="K33" s="38">
        <v>21.8</v>
      </c>
      <c r="L33" s="38">
        <v>66.833333333333329</v>
      </c>
    </row>
    <row r="34" spans="2:12" ht="14.25" customHeight="1" x14ac:dyDescent="0.2">
      <c r="H34" s="19" t="s">
        <v>7</v>
      </c>
      <c r="I34" s="22">
        <f>SUM(I3:I33)</f>
        <v>28.4</v>
      </c>
      <c r="J34" s="18">
        <f>SUM(J2:J33)</f>
        <v>452.7</v>
      </c>
      <c r="K34" s="18">
        <f>SUM(K2:K33)</f>
        <v>859.70000000000016</v>
      </c>
      <c r="L34" s="18">
        <f>SUM(L2:L33)</f>
        <v>2020.358695652174</v>
      </c>
    </row>
    <row r="35" spans="2:12" ht="14.25" customHeight="1" x14ac:dyDescent="0.2">
      <c r="B35" s="62" t="s">
        <v>8</v>
      </c>
      <c r="C35" s="63"/>
      <c r="D35" s="28">
        <f>(J35)</f>
        <v>15.09</v>
      </c>
      <c r="E35" s="30" t="s">
        <v>9</v>
      </c>
      <c r="F35" s="29">
        <f>(K35)</f>
        <v>28.656666666666673</v>
      </c>
      <c r="H35" s="20" t="s">
        <v>10</v>
      </c>
      <c r="I35" s="16"/>
      <c r="J35" s="17">
        <f>(J34/30)</f>
        <v>15.09</v>
      </c>
      <c r="K35" s="17">
        <f>(K34/30)</f>
        <v>28.656666666666673</v>
      </c>
      <c r="L35" s="17">
        <f>(L34/30)</f>
        <v>67.345289855072465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6"/>
  <sheetViews>
    <sheetView topLeftCell="A19" zoomScaleNormal="100" workbookViewId="0">
      <selection activeCell="S15" sqref="S15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45444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5.8</v>
      </c>
      <c r="L4" s="14">
        <v>26.1</v>
      </c>
      <c r="M4" s="50">
        <v>66.521739130434781</v>
      </c>
    </row>
    <row r="5" spans="9:13" ht="14.25" customHeight="1" x14ac:dyDescent="0.2">
      <c r="I5" s="7">
        <v>44714</v>
      </c>
      <c r="J5" s="50">
        <v>0</v>
      </c>
      <c r="K5" s="14">
        <v>8.5</v>
      </c>
      <c r="L5" s="14">
        <v>28.9</v>
      </c>
      <c r="M5" s="50">
        <v>65.791666666666671</v>
      </c>
    </row>
    <row r="6" spans="9:13" ht="14.25" customHeight="1" x14ac:dyDescent="0.2">
      <c r="I6" s="7">
        <v>44715</v>
      </c>
      <c r="J6" s="50">
        <v>0</v>
      </c>
      <c r="K6" s="14">
        <v>13.3</v>
      </c>
      <c r="L6" s="14">
        <v>29.2</v>
      </c>
      <c r="M6" s="50">
        <v>62.25</v>
      </c>
    </row>
    <row r="7" spans="9:13" ht="14.25" customHeight="1" x14ac:dyDescent="0.2">
      <c r="I7" s="7">
        <v>44716</v>
      </c>
      <c r="J7" s="50">
        <v>0</v>
      </c>
      <c r="K7" s="14">
        <v>11.8</v>
      </c>
      <c r="L7" s="14">
        <v>26</v>
      </c>
      <c r="M7" s="50">
        <v>68.375</v>
      </c>
    </row>
    <row r="8" spans="9:13" ht="14.25" customHeight="1" x14ac:dyDescent="0.2">
      <c r="I8" s="7">
        <v>44717</v>
      </c>
      <c r="J8" s="50">
        <v>0</v>
      </c>
      <c r="K8" s="14">
        <v>10.199999999999999</v>
      </c>
      <c r="L8" s="14">
        <v>25.7</v>
      </c>
      <c r="M8" s="50">
        <v>66.25</v>
      </c>
    </row>
    <row r="9" spans="9:13" ht="14.25" customHeight="1" x14ac:dyDescent="0.2">
      <c r="I9" s="7">
        <v>44718</v>
      </c>
      <c r="J9" s="50">
        <v>0</v>
      </c>
      <c r="K9" s="14">
        <v>10.3</v>
      </c>
      <c r="L9" s="14">
        <v>29.2</v>
      </c>
      <c r="M9" s="50">
        <v>65.875</v>
      </c>
    </row>
    <row r="10" spans="9:13" ht="14.25" customHeight="1" x14ac:dyDescent="0.2">
      <c r="I10" s="7">
        <v>44719</v>
      </c>
      <c r="J10" s="50">
        <v>0</v>
      </c>
      <c r="K10" s="14">
        <v>11</v>
      </c>
      <c r="L10" s="14">
        <v>28.7</v>
      </c>
      <c r="M10" s="50">
        <v>63.791666666666664</v>
      </c>
    </row>
    <row r="11" spans="9:13" ht="14.25" customHeight="1" x14ac:dyDescent="0.2">
      <c r="I11" s="7">
        <v>44720</v>
      </c>
      <c r="J11" s="50">
        <v>0</v>
      </c>
      <c r="K11" s="14">
        <v>11</v>
      </c>
      <c r="L11" s="14">
        <v>28.3</v>
      </c>
      <c r="M11" s="50">
        <v>64.166666666666671</v>
      </c>
    </row>
    <row r="12" spans="9:13" ht="14.25" customHeight="1" x14ac:dyDescent="0.2">
      <c r="I12" s="7">
        <v>44721</v>
      </c>
      <c r="J12" s="50">
        <v>0</v>
      </c>
      <c r="K12" s="14">
        <v>10.4</v>
      </c>
      <c r="L12" s="14">
        <v>29.5</v>
      </c>
      <c r="M12" s="50">
        <v>65.541666666666671</v>
      </c>
    </row>
    <row r="13" spans="9:13" ht="14.25" customHeight="1" x14ac:dyDescent="0.2">
      <c r="I13" s="7">
        <v>44722</v>
      </c>
      <c r="J13" s="50">
        <v>0</v>
      </c>
      <c r="K13" s="14">
        <v>11.8</v>
      </c>
      <c r="L13" s="14">
        <v>30.7</v>
      </c>
      <c r="M13" s="50">
        <v>65.583333333333329</v>
      </c>
    </row>
    <row r="14" spans="9:13" ht="14.25" customHeight="1" x14ac:dyDescent="0.2">
      <c r="I14" s="7">
        <v>44723</v>
      </c>
      <c r="J14" s="50">
        <v>0</v>
      </c>
      <c r="K14" s="14">
        <v>12.1</v>
      </c>
      <c r="L14" s="14">
        <v>30.4</v>
      </c>
      <c r="M14" s="50">
        <v>63.125</v>
      </c>
    </row>
    <row r="15" spans="9:13" ht="14.25" customHeight="1" x14ac:dyDescent="0.2">
      <c r="I15" s="7">
        <v>44724</v>
      </c>
      <c r="J15" s="50">
        <v>0</v>
      </c>
      <c r="K15" s="14">
        <v>11.1</v>
      </c>
      <c r="L15" s="14">
        <v>30</v>
      </c>
      <c r="M15" s="50">
        <v>62.75</v>
      </c>
    </row>
    <row r="16" spans="9:13" ht="14.25" customHeight="1" x14ac:dyDescent="0.2">
      <c r="I16" s="7">
        <v>44725</v>
      </c>
      <c r="J16" s="50">
        <v>0</v>
      </c>
      <c r="K16" s="14">
        <v>10.199999999999999</v>
      </c>
      <c r="L16" s="14">
        <v>29</v>
      </c>
      <c r="M16" s="50">
        <v>60</v>
      </c>
    </row>
    <row r="17" spans="3:13" ht="14.25" customHeight="1" x14ac:dyDescent="0.2">
      <c r="I17" s="7">
        <v>44726</v>
      </c>
      <c r="J17" s="50">
        <v>0</v>
      </c>
      <c r="K17" s="14">
        <v>9.4</v>
      </c>
      <c r="L17" s="14">
        <v>29.9</v>
      </c>
      <c r="M17" s="50">
        <v>61.083333333333336</v>
      </c>
    </row>
    <row r="18" spans="3:13" ht="14.25" customHeight="1" x14ac:dyDescent="0.2">
      <c r="C18" s="60" t="s">
        <v>14</v>
      </c>
      <c r="D18" s="61"/>
      <c r="E18" s="27">
        <f>(J35)</f>
        <v>0.4</v>
      </c>
      <c r="F18" s="26" t="s">
        <v>5</v>
      </c>
      <c r="I18" s="7">
        <v>44727</v>
      </c>
      <c r="J18" s="50">
        <v>0</v>
      </c>
      <c r="K18" s="14">
        <v>11.7</v>
      </c>
      <c r="L18" s="14">
        <v>30</v>
      </c>
      <c r="M18" s="50">
        <v>62</v>
      </c>
    </row>
    <row r="19" spans="3:13" ht="14.25" customHeight="1" x14ac:dyDescent="0.2">
      <c r="I19" s="7">
        <v>44728</v>
      </c>
      <c r="J19" s="50">
        <v>0</v>
      </c>
      <c r="K19" s="14">
        <v>12.6</v>
      </c>
      <c r="L19" s="14">
        <v>29.3</v>
      </c>
      <c r="M19" s="50">
        <v>61.416666666666664</v>
      </c>
    </row>
    <row r="20" spans="3:13" ht="14.25" customHeight="1" x14ac:dyDescent="0.2">
      <c r="I20" s="7">
        <v>44729</v>
      </c>
      <c r="J20" s="50">
        <v>0</v>
      </c>
      <c r="K20" s="14">
        <v>12.6</v>
      </c>
      <c r="L20" s="14">
        <v>29.6</v>
      </c>
      <c r="M20" s="50">
        <v>59.166666666666664</v>
      </c>
    </row>
    <row r="21" spans="3:13" ht="14.25" customHeight="1" x14ac:dyDescent="0.2">
      <c r="I21" s="7">
        <v>44730</v>
      </c>
      <c r="J21" s="50">
        <v>0</v>
      </c>
      <c r="K21" s="14">
        <v>11.9</v>
      </c>
      <c r="L21" s="14">
        <v>28.7</v>
      </c>
      <c r="M21" s="50">
        <v>57.5</v>
      </c>
    </row>
    <row r="22" spans="3:13" ht="14.25" customHeight="1" x14ac:dyDescent="0.2">
      <c r="I22" s="7">
        <v>44731</v>
      </c>
      <c r="J22" s="50">
        <v>0</v>
      </c>
      <c r="K22" s="14">
        <v>10.9</v>
      </c>
      <c r="L22" s="14">
        <v>29.6</v>
      </c>
      <c r="M22" s="50">
        <v>59.166666666666664</v>
      </c>
    </row>
    <row r="23" spans="3:13" ht="14.25" customHeight="1" x14ac:dyDescent="0.2">
      <c r="I23" s="7">
        <v>44732</v>
      </c>
      <c r="J23" s="50">
        <v>0</v>
      </c>
      <c r="K23" s="14">
        <v>10.8</v>
      </c>
      <c r="L23" s="14">
        <v>29.9</v>
      </c>
      <c r="M23" s="50">
        <v>57.708333333333336</v>
      </c>
    </row>
    <row r="24" spans="3:13" ht="14.25" customHeight="1" x14ac:dyDescent="0.2">
      <c r="I24" s="7">
        <v>44733</v>
      </c>
      <c r="J24" s="50">
        <v>0</v>
      </c>
      <c r="K24" s="14">
        <v>9.5</v>
      </c>
      <c r="L24" s="14">
        <v>29.5</v>
      </c>
      <c r="M24" s="50">
        <v>57.291666666666664</v>
      </c>
    </row>
    <row r="25" spans="3:13" ht="14.25" customHeight="1" x14ac:dyDescent="0.2">
      <c r="I25" s="7">
        <v>44734</v>
      </c>
      <c r="J25" s="50">
        <v>0</v>
      </c>
      <c r="K25" s="14">
        <v>10.199999999999999</v>
      </c>
      <c r="L25" s="14">
        <v>29.9</v>
      </c>
      <c r="M25" s="50">
        <v>59.75</v>
      </c>
    </row>
    <row r="26" spans="3:13" ht="14.25" customHeight="1" x14ac:dyDescent="0.2">
      <c r="I26" s="7">
        <v>44735</v>
      </c>
      <c r="J26" s="50">
        <v>0</v>
      </c>
      <c r="K26" s="14">
        <v>12.6</v>
      </c>
      <c r="L26" s="14">
        <v>30.6</v>
      </c>
      <c r="M26" s="50">
        <v>59.666666666666664</v>
      </c>
    </row>
    <row r="27" spans="3:13" ht="14.25" customHeight="1" x14ac:dyDescent="0.2">
      <c r="I27" s="7">
        <v>44736</v>
      </c>
      <c r="J27" s="50">
        <v>0</v>
      </c>
      <c r="K27" s="14">
        <v>14.2</v>
      </c>
      <c r="L27" s="14">
        <v>31.4</v>
      </c>
      <c r="M27" s="50">
        <v>58.458333333333336</v>
      </c>
    </row>
    <row r="28" spans="3:13" ht="14.25" customHeight="1" x14ac:dyDescent="0.2">
      <c r="I28" s="7">
        <v>44737</v>
      </c>
      <c r="J28" s="50">
        <v>0</v>
      </c>
      <c r="K28" s="14">
        <v>16.399999999999999</v>
      </c>
      <c r="L28" s="14">
        <v>28.7</v>
      </c>
      <c r="M28" s="50">
        <v>63.958333333333336</v>
      </c>
    </row>
    <row r="29" spans="3:13" ht="14.25" customHeight="1" x14ac:dyDescent="0.2">
      <c r="I29" s="7">
        <v>44738</v>
      </c>
      <c r="J29" s="50">
        <v>0</v>
      </c>
      <c r="K29" s="14">
        <v>12.9</v>
      </c>
      <c r="L29" s="14">
        <v>28.4</v>
      </c>
      <c r="M29" s="50">
        <v>66</v>
      </c>
    </row>
    <row r="30" spans="3:13" ht="14.25" customHeight="1" x14ac:dyDescent="0.2">
      <c r="I30" s="7">
        <v>44739</v>
      </c>
      <c r="J30" s="50">
        <v>0</v>
      </c>
      <c r="K30" s="14">
        <v>14.4</v>
      </c>
      <c r="L30" s="14">
        <v>26.2</v>
      </c>
      <c r="M30" s="50">
        <v>67.125</v>
      </c>
    </row>
    <row r="31" spans="3:13" ht="14.25" customHeight="1" x14ac:dyDescent="0.2">
      <c r="I31" s="7">
        <v>44740</v>
      </c>
      <c r="J31" s="50">
        <v>0</v>
      </c>
      <c r="K31" s="14">
        <v>11.6</v>
      </c>
      <c r="L31" s="14">
        <v>27.6</v>
      </c>
      <c r="M31" s="50">
        <v>66.208333333333329</v>
      </c>
    </row>
    <row r="32" spans="3:13" ht="14.25" customHeight="1" x14ac:dyDescent="0.2">
      <c r="I32" s="7">
        <v>44741</v>
      </c>
      <c r="J32" s="50">
        <v>0.4</v>
      </c>
      <c r="K32" s="14">
        <v>13.4</v>
      </c>
      <c r="L32" s="14">
        <v>25.8</v>
      </c>
      <c r="M32" s="50">
        <v>64.958333333333329</v>
      </c>
    </row>
    <row r="33" spans="2:13" ht="14.25" customHeight="1" x14ac:dyDescent="0.2">
      <c r="I33" s="7">
        <v>44742</v>
      </c>
      <c r="J33" s="50">
        <v>0</v>
      </c>
      <c r="K33" s="14">
        <v>9.1</v>
      </c>
      <c r="L33" s="14">
        <v>24.2</v>
      </c>
      <c r="M33" s="50">
        <v>54.375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2" t="s">
        <v>8</v>
      </c>
      <c r="C35" s="63"/>
      <c r="D35" s="28">
        <f>(K36)</f>
        <v>11.389999999999997</v>
      </c>
      <c r="E35" s="30" t="s">
        <v>9</v>
      </c>
      <c r="F35" s="29">
        <f>(L36)</f>
        <v>28.700000000000003</v>
      </c>
      <c r="I35" s="19" t="s">
        <v>7</v>
      </c>
      <c r="J35" s="22">
        <f>SUM(J4:J34)</f>
        <v>0.4</v>
      </c>
      <c r="K35" s="18">
        <f>SUM(K3:K34)</f>
        <v>341.69999999999993</v>
      </c>
      <c r="L35" s="18">
        <f>SUM(L3:L34)</f>
        <v>861.00000000000011</v>
      </c>
      <c r="M35" s="18">
        <f>SUM(M3:M34)</f>
        <v>1875.855072463768</v>
      </c>
    </row>
    <row r="36" spans="2:13" ht="12.75" x14ac:dyDescent="0.2">
      <c r="I36" s="20" t="s">
        <v>10</v>
      </c>
      <c r="J36" s="16"/>
      <c r="K36" s="17">
        <f>(K35/30)</f>
        <v>11.389999999999997</v>
      </c>
      <c r="L36" s="17">
        <f>(L35/30)</f>
        <v>28.700000000000003</v>
      </c>
      <c r="M36" s="17">
        <f>(M35/30)</f>
        <v>62.528502415458931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"/>
  <sheetViews>
    <sheetView zoomScaleNormal="100" workbookViewId="0">
      <selection activeCell="M3" sqref="M3: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45474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7.4</v>
      </c>
      <c r="L3" s="14">
        <v>25.5</v>
      </c>
      <c r="M3" s="50">
        <v>56.826086956521742</v>
      </c>
    </row>
    <row r="4" spans="9:13" ht="14.25" customHeight="1" x14ac:dyDescent="0.2">
      <c r="I4" s="7">
        <v>44744</v>
      </c>
      <c r="J4" s="14">
        <v>0</v>
      </c>
      <c r="K4" s="14">
        <v>5.8</v>
      </c>
      <c r="L4" s="14">
        <v>27.9</v>
      </c>
      <c r="M4" s="50">
        <v>61.875</v>
      </c>
    </row>
    <row r="5" spans="9:13" ht="14.25" customHeight="1" x14ac:dyDescent="0.2">
      <c r="I5" s="7">
        <v>44745</v>
      </c>
      <c r="J5" s="14">
        <v>0</v>
      </c>
      <c r="K5" s="14">
        <v>9.6999999999999993</v>
      </c>
      <c r="L5" s="14">
        <v>29.8</v>
      </c>
      <c r="M5" s="50">
        <v>58.291666666666664</v>
      </c>
    </row>
    <row r="6" spans="9:13" ht="14.25" customHeight="1" x14ac:dyDescent="0.2">
      <c r="I6" s="7">
        <v>44746</v>
      </c>
      <c r="J6" s="14">
        <v>0</v>
      </c>
      <c r="K6" s="14">
        <v>12.2</v>
      </c>
      <c r="L6" s="14">
        <v>30</v>
      </c>
      <c r="M6" s="50">
        <v>56.125</v>
      </c>
    </row>
    <row r="7" spans="9:13" ht="14.25" customHeight="1" x14ac:dyDescent="0.2">
      <c r="I7" s="7">
        <v>44747</v>
      </c>
      <c r="J7" s="14">
        <v>0</v>
      </c>
      <c r="K7" s="14">
        <v>13.9</v>
      </c>
      <c r="L7" s="14">
        <v>30.6</v>
      </c>
      <c r="M7" s="50">
        <v>49.875</v>
      </c>
    </row>
    <row r="8" spans="9:13" ht="14.25" customHeight="1" x14ac:dyDescent="0.2">
      <c r="I8" s="7">
        <v>44748</v>
      </c>
      <c r="J8" s="14">
        <v>0</v>
      </c>
      <c r="K8" s="14">
        <v>10.8</v>
      </c>
      <c r="L8" s="14">
        <v>28.6</v>
      </c>
      <c r="M8" s="50">
        <v>58.041666666666664</v>
      </c>
    </row>
    <row r="9" spans="9:13" ht="14.25" customHeight="1" x14ac:dyDescent="0.2">
      <c r="I9" s="7">
        <v>44749</v>
      </c>
      <c r="J9" s="14">
        <v>0</v>
      </c>
      <c r="K9" s="14">
        <v>9.6999999999999993</v>
      </c>
      <c r="L9" s="14">
        <v>28.8</v>
      </c>
      <c r="M9" s="50">
        <v>57</v>
      </c>
    </row>
    <row r="10" spans="9:13" ht="14.25" customHeight="1" x14ac:dyDescent="0.2">
      <c r="I10" s="7">
        <v>44750</v>
      </c>
      <c r="J10" s="14">
        <v>12.6</v>
      </c>
      <c r="K10" s="14">
        <v>15.1</v>
      </c>
      <c r="L10" s="14">
        <v>19.8</v>
      </c>
      <c r="M10" s="50">
        <v>76.166666666666671</v>
      </c>
    </row>
    <row r="11" spans="9:13" ht="14.25" customHeight="1" x14ac:dyDescent="0.2">
      <c r="I11" s="7">
        <v>44751</v>
      </c>
      <c r="J11" s="14">
        <v>20.200000000000003</v>
      </c>
      <c r="K11" s="14">
        <v>13.7</v>
      </c>
      <c r="L11" s="14">
        <v>15.3</v>
      </c>
      <c r="M11" s="50">
        <v>68.458333333333329</v>
      </c>
    </row>
    <row r="12" spans="9:13" ht="14.25" customHeight="1" x14ac:dyDescent="0.2">
      <c r="I12" s="7">
        <v>44752</v>
      </c>
      <c r="J12" s="14">
        <v>10.6</v>
      </c>
      <c r="K12" s="14">
        <v>12.7</v>
      </c>
      <c r="L12" s="14">
        <v>14.4</v>
      </c>
      <c r="M12" s="50">
        <v>71.875</v>
      </c>
    </row>
    <row r="13" spans="9:13" ht="14.25" customHeight="1" x14ac:dyDescent="0.2">
      <c r="I13" s="7">
        <v>44753</v>
      </c>
      <c r="J13" s="14">
        <v>0</v>
      </c>
      <c r="K13" s="14">
        <v>12.3</v>
      </c>
      <c r="L13" s="14">
        <v>73.3</v>
      </c>
      <c r="M13" s="50">
        <v>52.666666666666664</v>
      </c>
    </row>
    <row r="14" spans="9:13" ht="14.25" customHeight="1" x14ac:dyDescent="0.2">
      <c r="I14" s="7">
        <v>44754</v>
      </c>
      <c r="J14" s="14">
        <v>0</v>
      </c>
      <c r="K14" s="14">
        <v>15.1</v>
      </c>
      <c r="L14" s="14">
        <v>24.7</v>
      </c>
      <c r="M14" s="50">
        <v>27.458333333333332</v>
      </c>
    </row>
    <row r="15" spans="9:13" ht="14.25" customHeight="1" x14ac:dyDescent="0.2">
      <c r="I15" s="7">
        <v>44755</v>
      </c>
      <c r="J15" s="14">
        <v>0.4</v>
      </c>
      <c r="K15" s="14">
        <v>14.6</v>
      </c>
      <c r="L15" s="14">
        <v>23.2</v>
      </c>
      <c r="M15" s="50">
        <v>30.625</v>
      </c>
    </row>
    <row r="16" spans="9:13" ht="14.25" customHeight="1" x14ac:dyDescent="0.2">
      <c r="I16" s="7">
        <v>44756</v>
      </c>
      <c r="J16" s="14">
        <v>0</v>
      </c>
      <c r="K16" s="14">
        <v>11.4</v>
      </c>
      <c r="L16" s="14">
        <v>23.9</v>
      </c>
      <c r="M16" s="50">
        <v>55.875</v>
      </c>
    </row>
    <row r="17" spans="3:13" ht="14.25" customHeight="1" x14ac:dyDescent="0.2">
      <c r="I17" s="7">
        <v>44757</v>
      </c>
      <c r="J17" s="14">
        <v>2.8</v>
      </c>
      <c r="K17" s="14">
        <v>13.1</v>
      </c>
      <c r="L17" s="14">
        <v>21</v>
      </c>
      <c r="M17" s="50">
        <v>75.083333333333329</v>
      </c>
    </row>
    <row r="18" spans="3:13" ht="14.25" customHeight="1" x14ac:dyDescent="0.2">
      <c r="C18" s="60" t="s">
        <v>15</v>
      </c>
      <c r="D18" s="61"/>
      <c r="E18" s="27">
        <f>(J34)</f>
        <v>46.800000000000004</v>
      </c>
      <c r="F18" s="26" t="s">
        <v>5</v>
      </c>
      <c r="I18" s="7">
        <v>44758</v>
      </c>
      <c r="J18" s="14">
        <v>0</v>
      </c>
      <c r="K18" s="14">
        <v>10.199999999999999</v>
      </c>
      <c r="L18" s="14">
        <v>27.3</v>
      </c>
      <c r="M18" s="50">
        <v>71.208333333333329</v>
      </c>
    </row>
    <row r="19" spans="3:13" ht="14.25" customHeight="1" x14ac:dyDescent="0.2">
      <c r="I19" s="7">
        <v>44759</v>
      </c>
      <c r="J19" s="14">
        <v>0</v>
      </c>
      <c r="K19" s="14">
        <v>10.3</v>
      </c>
      <c r="L19" s="14">
        <v>29.1</v>
      </c>
      <c r="M19" s="50">
        <v>63.958333333333336</v>
      </c>
    </row>
    <row r="20" spans="3:13" ht="14.25" customHeight="1" x14ac:dyDescent="0.2">
      <c r="I20" s="7">
        <v>44760</v>
      </c>
      <c r="J20" s="14">
        <v>0</v>
      </c>
      <c r="K20" s="14">
        <v>10.5</v>
      </c>
      <c r="L20" s="14">
        <v>29.9</v>
      </c>
      <c r="M20" s="50">
        <v>60.791666666666664</v>
      </c>
    </row>
    <row r="21" spans="3:13" ht="14.25" customHeight="1" x14ac:dyDescent="0.2">
      <c r="I21" s="7">
        <v>44761</v>
      </c>
      <c r="J21" s="14">
        <v>0</v>
      </c>
      <c r="K21" s="14">
        <v>9.1</v>
      </c>
      <c r="L21" s="14">
        <v>29.2</v>
      </c>
      <c r="M21" s="50">
        <v>60.291666666666664</v>
      </c>
    </row>
    <row r="22" spans="3:13" ht="14.25" customHeight="1" x14ac:dyDescent="0.2">
      <c r="I22" s="7">
        <v>44762</v>
      </c>
      <c r="J22" s="14">
        <v>0</v>
      </c>
      <c r="K22" s="14">
        <v>8.6999999999999993</v>
      </c>
      <c r="L22" s="14">
        <v>27.8</v>
      </c>
      <c r="M22" s="50">
        <v>59.333333333333336</v>
      </c>
    </row>
    <row r="23" spans="3:13" ht="14.25" customHeight="1" x14ac:dyDescent="0.2">
      <c r="I23" s="7">
        <v>44763</v>
      </c>
      <c r="J23" s="14">
        <v>0</v>
      </c>
      <c r="K23" s="14">
        <v>6.2</v>
      </c>
      <c r="L23" s="14">
        <v>29.1</v>
      </c>
      <c r="M23" s="50">
        <v>59.125</v>
      </c>
    </row>
    <row r="24" spans="3:13" ht="14.25" customHeight="1" x14ac:dyDescent="0.2">
      <c r="I24" s="7">
        <v>44764</v>
      </c>
      <c r="J24" s="14">
        <v>0</v>
      </c>
      <c r="K24" s="14">
        <v>8.6999999999999993</v>
      </c>
      <c r="L24" s="14">
        <v>29.2</v>
      </c>
      <c r="M24" s="50">
        <v>57.291666666666664</v>
      </c>
    </row>
    <row r="25" spans="3:13" ht="14.25" customHeight="1" x14ac:dyDescent="0.2">
      <c r="I25" s="7">
        <v>44765</v>
      </c>
      <c r="J25" s="14">
        <v>0</v>
      </c>
      <c r="K25" s="14">
        <v>7.7</v>
      </c>
      <c r="L25" s="14">
        <v>28.6</v>
      </c>
      <c r="M25" s="50">
        <v>56.291666666666664</v>
      </c>
    </row>
    <row r="26" spans="3:13" ht="14.25" customHeight="1" x14ac:dyDescent="0.2">
      <c r="I26" s="7">
        <v>44766</v>
      </c>
      <c r="J26" s="14">
        <v>0</v>
      </c>
      <c r="K26" s="14">
        <v>7.5</v>
      </c>
      <c r="L26" s="14">
        <v>30</v>
      </c>
      <c r="M26" s="50">
        <v>54.625</v>
      </c>
    </row>
    <row r="27" spans="3:13" ht="14.25" customHeight="1" x14ac:dyDescent="0.2">
      <c r="I27" s="7">
        <v>44767</v>
      </c>
      <c r="J27" s="14">
        <v>0</v>
      </c>
      <c r="K27" s="14">
        <v>8.3000000000000007</v>
      </c>
      <c r="L27" s="14">
        <v>30.6</v>
      </c>
      <c r="M27" s="50">
        <v>53.458333333333336</v>
      </c>
    </row>
    <row r="28" spans="3:13" ht="14.25" customHeight="1" x14ac:dyDescent="0.2">
      <c r="I28" s="7">
        <v>44768</v>
      </c>
      <c r="J28" s="14">
        <v>0</v>
      </c>
      <c r="K28" s="14">
        <v>10.1</v>
      </c>
      <c r="L28" s="14">
        <v>28.5</v>
      </c>
      <c r="M28" s="50">
        <v>56.958333333333336</v>
      </c>
    </row>
    <row r="29" spans="3:13" ht="14.25" customHeight="1" x14ac:dyDescent="0.2">
      <c r="I29" s="7">
        <v>44769</v>
      </c>
      <c r="J29" s="14">
        <v>0</v>
      </c>
      <c r="K29" s="14">
        <v>12.1</v>
      </c>
      <c r="L29" s="14">
        <v>29.8</v>
      </c>
      <c r="M29" s="50">
        <v>56.5</v>
      </c>
    </row>
    <row r="30" spans="3:13" ht="14.25" customHeight="1" x14ac:dyDescent="0.2">
      <c r="I30" s="7">
        <v>44770</v>
      </c>
      <c r="J30" s="14">
        <v>0</v>
      </c>
      <c r="K30" s="14">
        <v>10.6</v>
      </c>
      <c r="L30" s="14">
        <v>31.3</v>
      </c>
      <c r="M30" s="50">
        <v>55.833333333333336</v>
      </c>
    </row>
    <row r="31" spans="3:13" ht="14.25" customHeight="1" x14ac:dyDescent="0.2">
      <c r="I31" s="7">
        <v>44771</v>
      </c>
      <c r="J31" s="14">
        <v>0</v>
      </c>
      <c r="K31" s="14">
        <v>12.2</v>
      </c>
      <c r="L31" s="14">
        <v>23.6</v>
      </c>
      <c r="M31" s="50">
        <v>67.125</v>
      </c>
    </row>
    <row r="32" spans="3:13" ht="14.25" customHeight="1" x14ac:dyDescent="0.2">
      <c r="I32" s="7">
        <v>44772</v>
      </c>
      <c r="J32" s="14">
        <v>0.2</v>
      </c>
      <c r="K32" s="14">
        <v>14.9</v>
      </c>
      <c r="L32" s="14">
        <v>21.9</v>
      </c>
      <c r="M32" s="50">
        <v>57.791666666666664</v>
      </c>
    </row>
    <row r="33" spans="2:13" ht="14.25" customHeight="1" x14ac:dyDescent="0.2">
      <c r="I33" s="7">
        <v>44773</v>
      </c>
      <c r="J33" s="14">
        <v>0</v>
      </c>
      <c r="K33" s="14">
        <v>9.9</v>
      </c>
      <c r="L33" s="14">
        <v>26.2</v>
      </c>
      <c r="M33" s="50">
        <v>62.333333333333336</v>
      </c>
    </row>
    <row r="34" spans="2:13" ht="14.25" customHeight="1" x14ac:dyDescent="0.2">
      <c r="I34" s="19" t="s">
        <v>7</v>
      </c>
      <c r="J34" s="22">
        <f>SUM(J3:J33)</f>
        <v>46.800000000000004</v>
      </c>
      <c r="K34" s="18">
        <f>SUM(K2:K33)</f>
        <v>334.5</v>
      </c>
      <c r="L34" s="18">
        <f>SUM(L2:L33)</f>
        <v>868.90000000000009</v>
      </c>
      <c r="M34" s="18">
        <f>SUM(M2:M33)</f>
        <v>1809.1594202898552</v>
      </c>
    </row>
    <row r="35" spans="2:13" ht="14.25" customHeight="1" x14ac:dyDescent="0.2">
      <c r="B35" s="62" t="s">
        <v>8</v>
      </c>
      <c r="C35" s="63"/>
      <c r="D35" s="28">
        <f>(K35)</f>
        <v>11.15</v>
      </c>
      <c r="E35" s="30" t="s">
        <v>9</v>
      </c>
      <c r="F35" s="29">
        <f>(L35)</f>
        <v>28.963333333333335</v>
      </c>
      <c r="I35" s="20" t="s">
        <v>10</v>
      </c>
      <c r="J35" s="35"/>
      <c r="K35" s="17">
        <f>(K34/30)</f>
        <v>11.15</v>
      </c>
      <c r="L35" s="17">
        <f>(L34/30)</f>
        <v>28.963333333333335</v>
      </c>
      <c r="M35" s="17">
        <f>(M34/30)</f>
        <v>60.305314009661842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topLeftCell="A24" zoomScaleNormal="100" workbookViewId="0">
      <selection activeCell="O29" sqref="O2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45505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7.4</v>
      </c>
      <c r="K3" s="54">
        <v>28.8</v>
      </c>
      <c r="L3" s="55">
        <v>61.869565217391305</v>
      </c>
    </row>
    <row r="4" spans="8:12" ht="14.25" customHeight="1" x14ac:dyDescent="0.2">
      <c r="H4" s="7">
        <v>44775</v>
      </c>
      <c r="I4" s="53">
        <v>0</v>
      </c>
      <c r="J4" s="54">
        <v>10.8</v>
      </c>
      <c r="K4" s="54">
        <v>28.8</v>
      </c>
      <c r="L4" s="55">
        <v>57.875</v>
      </c>
    </row>
    <row r="5" spans="8:12" ht="14.25" customHeight="1" x14ac:dyDescent="0.2">
      <c r="H5" s="7">
        <v>44776</v>
      </c>
      <c r="I5" s="53">
        <v>0</v>
      </c>
      <c r="J5" s="54">
        <v>11.1</v>
      </c>
      <c r="K5" s="54">
        <v>30.6</v>
      </c>
      <c r="L5" s="55">
        <v>51.041666666666664</v>
      </c>
    </row>
    <row r="6" spans="8:12" ht="14.25" customHeight="1" x14ac:dyDescent="0.2">
      <c r="H6" s="7">
        <v>44777</v>
      </c>
      <c r="I6" s="53">
        <v>0</v>
      </c>
      <c r="J6" s="54">
        <v>12</v>
      </c>
      <c r="K6" s="54">
        <v>30.5</v>
      </c>
      <c r="L6" s="55">
        <v>52.541666666666664</v>
      </c>
    </row>
    <row r="7" spans="8:12" ht="14.25" customHeight="1" x14ac:dyDescent="0.2">
      <c r="H7" s="7">
        <v>44778</v>
      </c>
      <c r="I7" s="53">
        <v>0</v>
      </c>
      <c r="J7" s="54">
        <v>11.4</v>
      </c>
      <c r="K7" s="54">
        <v>30.7</v>
      </c>
      <c r="L7" s="55">
        <v>55.166666666666664</v>
      </c>
    </row>
    <row r="8" spans="8:12" ht="14.25" customHeight="1" x14ac:dyDescent="0.2">
      <c r="H8" s="7">
        <v>44779</v>
      </c>
      <c r="I8" s="53">
        <v>0</v>
      </c>
      <c r="J8" s="54">
        <v>11.4</v>
      </c>
      <c r="K8" s="54">
        <v>31.3</v>
      </c>
      <c r="L8" s="55">
        <v>51.083333333333336</v>
      </c>
    </row>
    <row r="9" spans="8:12" ht="14.25" customHeight="1" x14ac:dyDescent="0.2">
      <c r="H9" s="7">
        <v>44780</v>
      </c>
      <c r="I9" s="53">
        <v>0</v>
      </c>
      <c r="J9" s="54">
        <v>13.5</v>
      </c>
      <c r="K9" s="54">
        <v>31.4</v>
      </c>
      <c r="L9" s="55">
        <v>48.666666666666664</v>
      </c>
    </row>
    <row r="10" spans="8:12" ht="14.25" customHeight="1" x14ac:dyDescent="0.2">
      <c r="H10" s="7">
        <v>44781</v>
      </c>
      <c r="I10" s="53">
        <v>0.2</v>
      </c>
      <c r="J10" s="54">
        <v>15.2</v>
      </c>
      <c r="K10" s="54">
        <v>24.4</v>
      </c>
      <c r="L10" s="55">
        <v>62.541666666666664</v>
      </c>
    </row>
    <row r="11" spans="8:12" ht="14.25" customHeight="1" x14ac:dyDescent="0.2">
      <c r="H11" s="7">
        <v>44782</v>
      </c>
      <c r="I11" s="53">
        <v>4.6000000000000005</v>
      </c>
      <c r="J11" s="54">
        <v>9.8000000000000007</v>
      </c>
      <c r="K11" s="54">
        <v>17.7</v>
      </c>
      <c r="L11" s="55">
        <v>67.666666666666671</v>
      </c>
    </row>
    <row r="12" spans="8:12" ht="14.25" customHeight="1" x14ac:dyDescent="0.2">
      <c r="H12" s="7">
        <v>44783</v>
      </c>
      <c r="I12" s="53">
        <v>0</v>
      </c>
      <c r="J12" s="54">
        <v>3.7</v>
      </c>
      <c r="K12" s="54">
        <v>21.1</v>
      </c>
      <c r="L12" s="55">
        <v>58.333333333333336</v>
      </c>
    </row>
    <row r="13" spans="8:12" ht="14.25" customHeight="1" x14ac:dyDescent="0.2">
      <c r="H13" s="7">
        <v>44784</v>
      </c>
      <c r="I13" s="53">
        <v>3.4</v>
      </c>
      <c r="J13" s="54">
        <v>1.6</v>
      </c>
      <c r="K13" s="54">
        <v>22.4</v>
      </c>
      <c r="L13" s="55">
        <v>52.041666666666664</v>
      </c>
    </row>
    <row r="14" spans="8:12" ht="14.25" customHeight="1" x14ac:dyDescent="0.2">
      <c r="H14" s="7">
        <v>44785</v>
      </c>
      <c r="I14" s="53">
        <v>0</v>
      </c>
      <c r="J14" s="54">
        <v>6.7</v>
      </c>
      <c r="K14" s="54">
        <v>22.1</v>
      </c>
      <c r="L14" s="55">
        <v>41.833333333333336</v>
      </c>
    </row>
    <row r="15" spans="8:12" ht="14.25" customHeight="1" x14ac:dyDescent="0.2">
      <c r="H15" s="7">
        <v>44786</v>
      </c>
      <c r="I15" s="53">
        <v>0</v>
      </c>
      <c r="J15" s="54">
        <v>2.1</v>
      </c>
      <c r="K15" s="54">
        <v>21.3</v>
      </c>
      <c r="L15" s="55">
        <v>50.708333333333336</v>
      </c>
    </row>
    <row r="16" spans="8:12" ht="14.25" customHeight="1" x14ac:dyDescent="0.2">
      <c r="H16" s="7">
        <v>44787</v>
      </c>
      <c r="I16" s="53">
        <v>0</v>
      </c>
      <c r="J16" s="54">
        <v>3.7</v>
      </c>
      <c r="K16" s="54">
        <v>25.8</v>
      </c>
      <c r="L16" s="55">
        <v>54</v>
      </c>
    </row>
    <row r="17" spans="3:12" ht="14.25" customHeight="1" x14ac:dyDescent="0.2">
      <c r="H17" s="7">
        <v>44788</v>
      </c>
      <c r="I17" s="53">
        <v>0</v>
      </c>
      <c r="J17" s="54">
        <v>5.6</v>
      </c>
      <c r="K17" s="54">
        <v>31.1</v>
      </c>
      <c r="L17" s="55">
        <v>48.291666666666664</v>
      </c>
    </row>
    <row r="18" spans="3:12" ht="14.25" customHeight="1" x14ac:dyDescent="0.2">
      <c r="C18" s="60" t="s">
        <v>16</v>
      </c>
      <c r="D18" s="61"/>
      <c r="E18" s="27">
        <f>(I34)</f>
        <v>27.8</v>
      </c>
      <c r="F18" s="26" t="s">
        <v>5</v>
      </c>
      <c r="H18" s="7">
        <v>44789</v>
      </c>
      <c r="I18" s="53">
        <v>0</v>
      </c>
      <c r="J18" s="54">
        <v>9.3000000000000007</v>
      </c>
      <c r="K18" s="54">
        <v>33.799999999999997</v>
      </c>
      <c r="L18" s="55">
        <v>46.791666666666664</v>
      </c>
    </row>
    <row r="19" spans="3:12" ht="14.25" customHeight="1" x14ac:dyDescent="0.2">
      <c r="H19" s="7">
        <v>44790</v>
      </c>
      <c r="I19" s="53">
        <v>0</v>
      </c>
      <c r="J19" s="54">
        <v>10.4</v>
      </c>
      <c r="K19" s="54">
        <v>33.700000000000003</v>
      </c>
      <c r="L19" s="55">
        <v>48.458333333333336</v>
      </c>
    </row>
    <row r="20" spans="3:12" ht="14.25" customHeight="1" x14ac:dyDescent="0.2">
      <c r="H20" s="7">
        <v>44791</v>
      </c>
      <c r="I20" s="53">
        <v>0</v>
      </c>
      <c r="J20" s="54">
        <v>11</v>
      </c>
      <c r="K20" s="54">
        <v>34.700000000000003</v>
      </c>
      <c r="L20" s="55">
        <v>45.166666666666664</v>
      </c>
    </row>
    <row r="21" spans="3:12" ht="14.25" customHeight="1" x14ac:dyDescent="0.2">
      <c r="H21" s="7">
        <v>44792</v>
      </c>
      <c r="I21" s="53">
        <v>0</v>
      </c>
      <c r="J21" s="54">
        <v>10.3</v>
      </c>
      <c r="K21" s="54">
        <v>35.1</v>
      </c>
      <c r="L21" s="55">
        <v>43.458333333333336</v>
      </c>
    </row>
    <row r="22" spans="3:12" ht="14.25" customHeight="1" x14ac:dyDescent="0.2">
      <c r="H22" s="7">
        <v>44793</v>
      </c>
      <c r="I22" s="53">
        <v>0</v>
      </c>
      <c r="J22" s="54">
        <v>12</v>
      </c>
      <c r="K22" s="54">
        <v>35.4</v>
      </c>
      <c r="L22" s="55">
        <v>40.666666666666664</v>
      </c>
    </row>
    <row r="23" spans="3:12" ht="14.25" customHeight="1" x14ac:dyDescent="0.2">
      <c r="H23" s="7">
        <v>44794</v>
      </c>
      <c r="I23" s="53">
        <v>0</v>
      </c>
      <c r="J23" s="54">
        <v>11.9</v>
      </c>
      <c r="K23" s="54">
        <v>31.6</v>
      </c>
      <c r="L23" s="55">
        <v>52.958333333333336</v>
      </c>
    </row>
    <row r="24" spans="3:12" ht="14.25" customHeight="1" x14ac:dyDescent="0.2">
      <c r="H24" s="7">
        <v>44795</v>
      </c>
      <c r="I24" s="53">
        <v>0</v>
      </c>
      <c r="J24" s="54">
        <v>11.2</v>
      </c>
      <c r="K24" s="54">
        <v>34.6</v>
      </c>
      <c r="L24" s="55">
        <v>36.458333333333336</v>
      </c>
    </row>
    <row r="25" spans="3:12" ht="14.25" customHeight="1" x14ac:dyDescent="0.2">
      <c r="H25" s="7">
        <v>44796</v>
      </c>
      <c r="I25" s="53">
        <v>3.4000000000000004</v>
      </c>
      <c r="J25" s="54">
        <v>15.6</v>
      </c>
      <c r="K25" s="54">
        <v>27.3</v>
      </c>
      <c r="L25" s="55">
        <v>48.75</v>
      </c>
    </row>
    <row r="26" spans="3:12" ht="14.25" customHeight="1" x14ac:dyDescent="0.2">
      <c r="H26" s="7">
        <v>44797</v>
      </c>
      <c r="I26" s="53">
        <v>16.2</v>
      </c>
      <c r="J26" s="54">
        <v>6.9</v>
      </c>
      <c r="K26" s="54">
        <v>17.100000000000001</v>
      </c>
      <c r="L26" s="55">
        <v>83.416666666666671</v>
      </c>
    </row>
    <row r="27" spans="3:12" ht="14.25" customHeight="1" x14ac:dyDescent="0.2">
      <c r="H27" s="7">
        <v>44798</v>
      </c>
      <c r="I27" s="53">
        <v>0</v>
      </c>
      <c r="J27" s="54">
        <v>1.2</v>
      </c>
      <c r="K27" s="54">
        <v>14.4</v>
      </c>
      <c r="L27" s="55">
        <v>63.125</v>
      </c>
    </row>
    <row r="28" spans="3:12" ht="14.25" customHeight="1" x14ac:dyDescent="0.2">
      <c r="H28" s="7">
        <v>44799</v>
      </c>
      <c r="I28" s="53">
        <v>0</v>
      </c>
      <c r="J28" s="54">
        <v>1.2</v>
      </c>
      <c r="K28" s="54">
        <v>20.7</v>
      </c>
      <c r="L28" s="55">
        <v>55.333333333333336</v>
      </c>
    </row>
    <row r="29" spans="3:12" ht="14.25" customHeight="1" x14ac:dyDescent="0.2">
      <c r="H29" s="7">
        <v>44800</v>
      </c>
      <c r="I29" s="53">
        <v>0</v>
      </c>
      <c r="J29" s="54">
        <v>5.8</v>
      </c>
      <c r="K29" s="54">
        <v>24</v>
      </c>
      <c r="L29" s="55">
        <v>45.625</v>
      </c>
    </row>
    <row r="30" spans="3:12" ht="14.25" customHeight="1" x14ac:dyDescent="0.2">
      <c r="H30" s="7">
        <v>44801</v>
      </c>
      <c r="I30" s="53">
        <v>0</v>
      </c>
      <c r="J30" s="54">
        <v>8.8000000000000007</v>
      </c>
      <c r="K30" s="54">
        <v>26.6</v>
      </c>
      <c r="L30" s="55">
        <v>57.875</v>
      </c>
    </row>
    <row r="31" spans="3:12" ht="14.25" customHeight="1" x14ac:dyDescent="0.2">
      <c r="H31" s="7">
        <v>44802</v>
      </c>
      <c r="I31" s="53">
        <v>0</v>
      </c>
      <c r="J31" s="54">
        <v>9.9</v>
      </c>
      <c r="K31" s="54">
        <v>30.3</v>
      </c>
      <c r="L31" s="55">
        <v>55.166666666666664</v>
      </c>
    </row>
    <row r="32" spans="3:12" ht="14.25" customHeight="1" x14ac:dyDescent="0.2">
      <c r="H32" s="7">
        <v>44803</v>
      </c>
      <c r="I32" s="53">
        <v>0</v>
      </c>
      <c r="J32" s="54">
        <v>11.8</v>
      </c>
      <c r="K32" s="54">
        <v>33.200000000000003</v>
      </c>
      <c r="L32" s="55">
        <v>46.583333333333336</v>
      </c>
    </row>
    <row r="33" spans="2:12" ht="14.25" customHeight="1" x14ac:dyDescent="0.2">
      <c r="H33" s="7">
        <v>44804</v>
      </c>
      <c r="I33" s="53">
        <v>0</v>
      </c>
      <c r="J33" s="54">
        <v>15</v>
      </c>
      <c r="K33" s="54">
        <v>33.799999999999997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27.8</v>
      </c>
      <c r="J34" s="18">
        <f>SUM(J2:J33)</f>
        <v>278.3</v>
      </c>
      <c r="K34" s="18">
        <f>SUM(K2:K33)</f>
        <v>864.30000000000007</v>
      </c>
      <c r="L34" s="18">
        <f>SUM(L2:L33)</f>
        <v>1635.2028985507245</v>
      </c>
    </row>
    <row r="35" spans="2:12" ht="14.25" customHeight="1" x14ac:dyDescent="0.2">
      <c r="B35" s="62" t="s">
        <v>8</v>
      </c>
      <c r="C35" s="63"/>
      <c r="D35" s="28">
        <f>(J35)</f>
        <v>9.2766666666666673</v>
      </c>
      <c r="E35" s="30" t="s">
        <v>9</v>
      </c>
      <c r="F35" s="29">
        <f>(K35)</f>
        <v>28.810000000000002</v>
      </c>
      <c r="H35" s="20" t="s">
        <v>10</v>
      </c>
      <c r="I35" s="16"/>
      <c r="J35" s="17">
        <f>(J34/30)</f>
        <v>9.2766666666666673</v>
      </c>
      <c r="K35" s="17">
        <f>(K34/30)</f>
        <v>28.810000000000002</v>
      </c>
      <c r="L35" s="17">
        <f>(L34/30)</f>
        <v>54.506763285024149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bc43322-b630-4bac-8b27-31def233d1d0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schemas.microsoft.com/office/infopath/2007/PartnerControls"/>
    <ds:schemaRef ds:uri="913695c7-c72a-4094-9158-81f3ebce6a85"/>
    <ds:schemaRef ds:uri="1a4d292e-883c-434b-96e3-060cfff16c8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Gustavo Cecilio</cp:lastModifiedBy>
  <cp:revision/>
  <dcterms:created xsi:type="dcterms:W3CDTF">2001-11-13T16:17:41Z</dcterms:created>
  <dcterms:modified xsi:type="dcterms:W3CDTF">2024-12-02T11:08:54Z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